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englandathletics.sharepoint.com/sites/InsightandPerformanceManagement/Shared Documents/Insight and PM Department/Digital/Projects/Event Management/Roster/"/>
    </mc:Choice>
  </mc:AlternateContent>
  <xr:revisionPtr revIDLastSave="3" documentId="13_ncr:1_{A59EB486-0372-AF4B-BBE8-78AC4A8B90A2}" xr6:coauthVersionLast="47" xr6:coauthVersionMax="47" xr10:uidLastSave="{3957ECD8-88A5-4ADC-B356-EA9C3FCDA5BA}"/>
  <bookViews>
    <workbookView xWindow="-110" yWindow="-110" windowWidth="19420" windowHeight="10300" xr2:uid="{00000000-000D-0000-FFFF-FFFF00000000}"/>
  </bookViews>
  <sheets>
    <sheet name="Calculato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1" l="1"/>
  <c r="M132" i="1"/>
  <c r="L132" i="1"/>
  <c r="K132" i="1"/>
  <c r="J132" i="1"/>
  <c r="I132" i="1"/>
  <c r="H132" i="1"/>
  <c r="G132" i="1"/>
  <c r="F132" i="1"/>
  <c r="E132" i="1"/>
  <c r="D132" i="1"/>
  <c r="M131" i="1"/>
  <c r="L131" i="1"/>
  <c r="K131" i="1"/>
  <c r="J131" i="1"/>
  <c r="I131" i="1"/>
  <c r="H131" i="1"/>
  <c r="G131" i="1"/>
  <c r="F131" i="1"/>
  <c r="E131" i="1"/>
  <c r="D131" i="1"/>
  <c r="M130" i="1"/>
  <c r="L130" i="1"/>
  <c r="K130" i="1"/>
  <c r="J130" i="1"/>
  <c r="I130" i="1"/>
  <c r="H130" i="1"/>
  <c r="G130" i="1"/>
  <c r="F130" i="1"/>
  <c r="E130" i="1"/>
  <c r="D130" i="1"/>
  <c r="M129" i="1"/>
  <c r="L129" i="1"/>
  <c r="K129" i="1"/>
  <c r="J129" i="1"/>
  <c r="I129" i="1"/>
  <c r="H129" i="1"/>
  <c r="G129" i="1"/>
  <c r="F129" i="1"/>
  <c r="E129" i="1"/>
  <c r="D129" i="1"/>
  <c r="M128" i="1"/>
  <c r="L128" i="1"/>
  <c r="K128" i="1"/>
  <c r="J128" i="1"/>
  <c r="I128" i="1"/>
  <c r="H128" i="1"/>
  <c r="G128" i="1"/>
  <c r="F128" i="1"/>
  <c r="E128" i="1"/>
  <c r="D128" i="1"/>
  <c r="M127" i="1"/>
  <c r="L127" i="1"/>
  <c r="K127" i="1"/>
  <c r="J127" i="1"/>
  <c r="I127" i="1"/>
  <c r="H127" i="1"/>
  <c r="G127" i="1"/>
  <c r="F127" i="1"/>
  <c r="E127" i="1"/>
  <c r="D127" i="1"/>
  <c r="M126" i="1"/>
  <c r="L126" i="1"/>
  <c r="K126" i="1"/>
  <c r="J126" i="1"/>
  <c r="I126" i="1"/>
  <c r="H126" i="1"/>
  <c r="G126" i="1"/>
  <c r="F126" i="1"/>
  <c r="E126" i="1"/>
  <c r="D126" i="1"/>
  <c r="M125" i="1"/>
  <c r="L125" i="1"/>
  <c r="K125" i="1"/>
  <c r="J125" i="1"/>
  <c r="I125" i="1"/>
  <c r="H125" i="1"/>
  <c r="G125" i="1"/>
  <c r="F125" i="1"/>
  <c r="E125" i="1"/>
  <c r="D125" i="1"/>
  <c r="M124" i="1"/>
  <c r="L124" i="1"/>
  <c r="K124" i="1"/>
  <c r="J124" i="1"/>
  <c r="I124" i="1"/>
  <c r="H124" i="1"/>
  <c r="G124" i="1"/>
  <c r="F124" i="1"/>
  <c r="E124" i="1"/>
  <c r="D124" i="1"/>
  <c r="M119" i="1"/>
  <c r="L119" i="1"/>
  <c r="K119" i="1"/>
  <c r="J119" i="1"/>
  <c r="I119" i="1"/>
  <c r="H119" i="1"/>
  <c r="G119" i="1"/>
  <c r="F119" i="1"/>
  <c r="E119" i="1"/>
  <c r="D119" i="1"/>
  <c r="M118" i="1"/>
  <c r="L118" i="1"/>
  <c r="K118" i="1"/>
  <c r="J118" i="1"/>
  <c r="I118" i="1"/>
  <c r="H118" i="1"/>
  <c r="G118" i="1"/>
  <c r="F118" i="1"/>
  <c r="E118" i="1"/>
  <c r="D118" i="1"/>
  <c r="M117" i="1"/>
  <c r="L117" i="1"/>
  <c r="K117" i="1"/>
  <c r="J117" i="1"/>
  <c r="I117" i="1"/>
  <c r="H117" i="1"/>
  <c r="G117" i="1"/>
  <c r="F117" i="1"/>
  <c r="E117" i="1"/>
  <c r="D117" i="1"/>
  <c r="M116" i="1"/>
  <c r="L116" i="1"/>
  <c r="K116" i="1"/>
  <c r="J116" i="1"/>
  <c r="I116" i="1"/>
  <c r="H116" i="1"/>
  <c r="G116" i="1"/>
  <c r="F116" i="1"/>
  <c r="E116" i="1"/>
  <c r="D116" i="1"/>
  <c r="M115" i="1"/>
  <c r="L115" i="1"/>
  <c r="K115" i="1"/>
  <c r="J115" i="1"/>
  <c r="I115" i="1"/>
  <c r="H115" i="1"/>
  <c r="G115" i="1"/>
  <c r="F115" i="1"/>
  <c r="E115" i="1"/>
  <c r="D115" i="1"/>
  <c r="M114" i="1"/>
  <c r="L114" i="1"/>
  <c r="K114" i="1"/>
  <c r="J114" i="1"/>
  <c r="I114" i="1"/>
  <c r="H114" i="1"/>
  <c r="G114" i="1"/>
  <c r="F114" i="1"/>
  <c r="E114" i="1"/>
  <c r="D114" i="1"/>
  <c r="M113" i="1"/>
  <c r="L113" i="1"/>
  <c r="K113" i="1"/>
  <c r="J113" i="1"/>
  <c r="I113" i="1"/>
  <c r="H113" i="1"/>
  <c r="G113" i="1"/>
  <c r="F113" i="1"/>
  <c r="E113" i="1"/>
  <c r="D113" i="1"/>
  <c r="M112" i="1"/>
  <c r="L112" i="1"/>
  <c r="K112" i="1"/>
  <c r="J112" i="1"/>
  <c r="I112" i="1"/>
  <c r="H112" i="1"/>
  <c r="G112" i="1"/>
  <c r="F112" i="1"/>
  <c r="E112" i="1"/>
  <c r="D112" i="1"/>
  <c r="M111" i="1"/>
  <c r="L111" i="1"/>
  <c r="K111" i="1"/>
  <c r="J111" i="1"/>
  <c r="I111" i="1"/>
  <c r="H111" i="1"/>
  <c r="G111" i="1"/>
  <c r="F111" i="1"/>
  <c r="E111" i="1"/>
  <c r="D111" i="1"/>
  <c r="D71" i="1"/>
  <c r="E71" i="1"/>
  <c r="F71" i="1"/>
  <c r="G71" i="1"/>
  <c r="H71" i="1"/>
  <c r="I71" i="1"/>
  <c r="J71" i="1"/>
  <c r="K71" i="1"/>
  <c r="L71" i="1"/>
  <c r="M71" i="1"/>
  <c r="D58" i="1"/>
  <c r="E58" i="1"/>
  <c r="F58" i="1"/>
  <c r="G58" i="1"/>
  <c r="H58" i="1"/>
  <c r="I58" i="1"/>
  <c r="J58" i="1"/>
  <c r="K58" i="1"/>
  <c r="L58" i="1"/>
  <c r="M58" i="1"/>
  <c r="D52" i="1"/>
  <c r="E52" i="1"/>
  <c r="F52" i="1"/>
  <c r="G52" i="1"/>
  <c r="H52" i="1"/>
  <c r="I52" i="1"/>
  <c r="J52" i="1"/>
  <c r="K52" i="1"/>
  <c r="L52" i="1"/>
  <c r="M52" i="1"/>
  <c r="D53" i="1"/>
  <c r="E53" i="1"/>
  <c r="F53" i="1"/>
  <c r="G53" i="1"/>
  <c r="H53" i="1"/>
  <c r="I53" i="1"/>
  <c r="J53" i="1"/>
  <c r="K53" i="1"/>
  <c r="L53" i="1"/>
  <c r="M53" i="1"/>
  <c r="D65" i="1"/>
  <c r="E65" i="1"/>
  <c r="F65" i="1"/>
  <c r="G65" i="1"/>
  <c r="H65" i="1"/>
  <c r="I65" i="1"/>
  <c r="J65" i="1"/>
  <c r="K65" i="1"/>
  <c r="L65" i="1"/>
  <c r="M65" i="1"/>
  <c r="D66" i="1"/>
  <c r="E66" i="1"/>
  <c r="F66" i="1"/>
  <c r="G66" i="1"/>
  <c r="H66" i="1"/>
  <c r="I66" i="1"/>
  <c r="J66" i="1"/>
  <c r="K66" i="1"/>
  <c r="L66" i="1"/>
  <c r="M66" i="1"/>
  <c r="M72" i="1"/>
  <c r="L72" i="1"/>
  <c r="K72" i="1"/>
  <c r="J72" i="1"/>
  <c r="I72" i="1"/>
  <c r="H72" i="1"/>
  <c r="G72" i="1"/>
  <c r="F72" i="1"/>
  <c r="E72" i="1"/>
  <c r="D72" i="1"/>
  <c r="M70" i="1"/>
  <c r="L70" i="1"/>
  <c r="K70" i="1"/>
  <c r="J70" i="1"/>
  <c r="I70" i="1"/>
  <c r="H70" i="1"/>
  <c r="G70" i="1"/>
  <c r="F70" i="1"/>
  <c r="E70" i="1"/>
  <c r="D70" i="1"/>
  <c r="M69" i="1"/>
  <c r="L69" i="1"/>
  <c r="K69" i="1"/>
  <c r="J69" i="1"/>
  <c r="I69" i="1"/>
  <c r="H69" i="1"/>
  <c r="G69" i="1"/>
  <c r="F69" i="1"/>
  <c r="E69" i="1"/>
  <c r="D69" i="1"/>
  <c r="M68" i="1"/>
  <c r="L68" i="1"/>
  <c r="K68" i="1"/>
  <c r="J68" i="1"/>
  <c r="I68" i="1"/>
  <c r="H68" i="1"/>
  <c r="G68" i="1"/>
  <c r="F68" i="1"/>
  <c r="E68" i="1"/>
  <c r="D68" i="1"/>
  <c r="M67" i="1"/>
  <c r="L67" i="1"/>
  <c r="K67" i="1"/>
  <c r="J67" i="1"/>
  <c r="I67" i="1"/>
  <c r="H67" i="1"/>
  <c r="G67" i="1"/>
  <c r="F67" i="1"/>
  <c r="E67" i="1"/>
  <c r="D67" i="1"/>
  <c r="M64" i="1"/>
  <c r="L64" i="1"/>
  <c r="K64" i="1"/>
  <c r="J64" i="1"/>
  <c r="I64" i="1"/>
  <c r="H64" i="1"/>
  <c r="G64" i="1"/>
  <c r="F64" i="1"/>
  <c r="E64" i="1"/>
  <c r="D64" i="1"/>
  <c r="M59" i="1"/>
  <c r="L59" i="1"/>
  <c r="K59" i="1"/>
  <c r="J59" i="1"/>
  <c r="I59" i="1"/>
  <c r="H59" i="1"/>
  <c r="G59" i="1"/>
  <c r="F59" i="1"/>
  <c r="E59" i="1"/>
  <c r="D59" i="1"/>
  <c r="M57" i="1"/>
  <c r="L57" i="1"/>
  <c r="K57" i="1"/>
  <c r="J57" i="1"/>
  <c r="I57" i="1"/>
  <c r="H57" i="1"/>
  <c r="G57" i="1"/>
  <c r="F57" i="1"/>
  <c r="E57" i="1"/>
  <c r="D57" i="1"/>
  <c r="M56" i="1"/>
  <c r="L56" i="1"/>
  <c r="K56" i="1"/>
  <c r="J56" i="1"/>
  <c r="I56" i="1"/>
  <c r="H56" i="1"/>
  <c r="G56" i="1"/>
  <c r="F56" i="1"/>
  <c r="E56" i="1"/>
  <c r="D56" i="1"/>
  <c r="M55" i="1"/>
  <c r="L55" i="1"/>
  <c r="K55" i="1"/>
  <c r="J55" i="1"/>
  <c r="I55" i="1"/>
  <c r="H55" i="1"/>
  <c r="G55" i="1"/>
  <c r="F55" i="1"/>
  <c r="E55" i="1"/>
  <c r="D55" i="1"/>
  <c r="M54" i="1"/>
  <c r="L54" i="1"/>
  <c r="K54" i="1"/>
  <c r="J54" i="1"/>
  <c r="I54" i="1"/>
  <c r="H54" i="1"/>
  <c r="G54" i="1"/>
  <c r="F54" i="1"/>
  <c r="E54" i="1"/>
  <c r="D54" i="1"/>
  <c r="M51" i="1"/>
  <c r="L51" i="1"/>
  <c r="K51" i="1"/>
  <c r="J51" i="1"/>
  <c r="I51" i="1"/>
  <c r="H51" i="1"/>
  <c r="G51" i="1"/>
  <c r="F51" i="1"/>
  <c r="E51" i="1"/>
  <c r="D51" i="1"/>
  <c r="D7" i="1" l="1" a="1"/>
  <c r="D7" i="1" s="1"/>
  <c r="D11" i="1" a="1"/>
  <c r="D11" i="1" s="1"/>
  <c r="F11" i="1" a="1"/>
  <c r="F11" i="1" s="1"/>
  <c r="C7" i="1" a="1"/>
  <c r="C7" i="1" s="1"/>
  <c r="G11" i="1" a="1"/>
  <c r="G11" i="1" s="1"/>
  <c r="C8" i="1" a="1"/>
  <c r="C8" i="1" s="1"/>
  <c r="C12" i="1" a="1"/>
  <c r="C12" i="1" s="1"/>
  <c r="E12" i="1" a="1"/>
  <c r="E12" i="1" s="1"/>
  <c r="F12" i="1" a="1"/>
  <c r="F12" i="1" s="1"/>
  <c r="C11" i="1" a="1"/>
  <c r="C11" i="1" s="1"/>
  <c r="G12" i="1" a="1"/>
  <c r="G12" i="1" s="1"/>
  <c r="D12" i="1" a="1"/>
  <c r="D12" i="1" s="1"/>
  <c r="E11" i="1" a="1"/>
  <c r="E11" i="1" s="1"/>
  <c r="E8" i="1" a="1"/>
  <c r="E8" i="1" s="1"/>
  <c r="F8" i="1" a="1"/>
  <c r="F8" i="1" s="1"/>
  <c r="F7" i="1" a="1"/>
  <c r="F7" i="1" s="1"/>
  <c r="D8" i="1" a="1"/>
  <c r="D8" i="1" s="1"/>
  <c r="G8" i="1" a="1"/>
  <c r="G8" i="1" s="1"/>
  <c r="G7" i="1" a="1"/>
  <c r="G7" i="1" s="1"/>
  <c r="E7" i="1" a="1"/>
  <c r="E7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<sst xmlns="http://schemas.openxmlformats.org/spreadsheetml/2006/main" count="348" uniqueCount="58">
  <si>
    <t>Basic info</t>
  </si>
  <si>
    <t>Athlete DoB</t>
  </si>
  <si>
    <t>Change DoB</t>
  </si>
  <si>
    <t>Competition day</t>
  </si>
  <si>
    <t>Change competition date</t>
  </si>
  <si>
    <t>T&amp;F outdoor</t>
  </si>
  <si>
    <t>T&amp;F indoor</t>
  </si>
  <si>
    <t>XC</t>
  </si>
  <si>
    <t>RR</t>
  </si>
  <si>
    <t>Fell/Hill/Mountain</t>
  </si>
  <si>
    <t>Age group 
(without adjustment)</t>
  </si>
  <si>
    <t>Age group 
WITH adjustment</t>
  </si>
  <si>
    <t>Step 1</t>
  </si>
  <si>
    <t>Age group definitions (only month and day)</t>
  </si>
  <si>
    <t>Start</t>
  </si>
  <si>
    <t>End</t>
  </si>
  <si>
    <t>Range start</t>
  </si>
  <si>
    <t>Range end</t>
  </si>
  <si>
    <t>We might have to have an age group variant for each event category. Still to be determined</t>
  </si>
  <si>
    <t>U11</t>
  </si>
  <si>
    <t>U13</t>
  </si>
  <si>
    <t>U15</t>
  </si>
  <si>
    <t>U17</t>
  </si>
  <si>
    <t>U20</t>
  </si>
  <si>
    <t>Senior</t>
  </si>
  <si>
    <t>Step 2</t>
  </si>
  <si>
    <t>Competition year definitions (only month and day)</t>
  </si>
  <si>
    <t>Cutoff date</t>
  </si>
  <si>
    <t>Only informational, not needed for the algorithm</t>
  </si>
  <si>
    <t>31st August at the end of the Competition Year</t>
  </si>
  <si>
    <t>31st August prior to the commencement of the Competition Year</t>
  </si>
  <si>
    <t>Step 3</t>
  </si>
  <si>
    <t>Adjustment parameters from last day of competition year to age group cut-off date (e.g., 30 means that age group cut off is 30 days prior to the last day of the competition year)</t>
  </si>
  <si>
    <t>Years/Months/Days</t>
  </si>
  <si>
    <t>Off-set between last day of competition year and age group cutoff date. E.g., Competition year is calendar year and age group year is calendar year, then 0 in off-set</t>
  </si>
  <si>
    <t>0/0/30</t>
  </si>
  <si>
    <t>1/4/0</t>
  </si>
  <si>
    <t>0/0/0</t>
  </si>
  <si>
    <t>Step 4</t>
  </si>
  <si>
    <t>Actual age group period based on competition day (no adjustments for competition year)</t>
  </si>
  <si>
    <t>Start and end month/day from step 1 combined with range for each age group, calculated based on competition day</t>
  </si>
  <si>
    <t>Step 5</t>
  </si>
  <si>
    <t>Adjusted age group period based on competition day</t>
  </si>
  <si>
    <t>Based on the off-set defined in step 3. Essentially "moving the competition day" with the offset and re-calculating the "adjusted age group year"</t>
  </si>
  <si>
    <t>CALCULATIONS (odd age groups)</t>
  </si>
  <si>
    <t>U7</t>
  </si>
  <si>
    <t>U9</t>
  </si>
  <si>
    <t>CALCULATIONS (even age groups)</t>
  </si>
  <si>
    <t>Master</t>
  </si>
  <si>
    <t>U18</t>
  </si>
  <si>
    <t>U16</t>
  </si>
  <si>
    <t>U14</t>
  </si>
  <si>
    <t>U12</t>
  </si>
  <si>
    <t>U10</t>
  </si>
  <si>
    <t>U8</t>
  </si>
  <si>
    <t>Age group allocation
(old age groups)</t>
  </si>
  <si>
    <t>Age group allocation
(NEW age groups)</t>
  </si>
  <si>
    <t>Age on competition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</si>
</sst>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&quot; &quot;d&quot;, &quot;yyyy"/>
    <numFmt numFmtId="165" formatCode="mmmm&quot; &quot;d"/>
  </numFmts>
  <fonts count="9" x14ac:knownFonts="1">
    <font>
      <sz val="10"/>
      <color rgb="FF000000"/>
      <name val="Arial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rgb="FFFF000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0"/>
      <color rgb="FFFFFFFF"/>
      <name val="Arial"/>
      <family val="2"/>
    </font>
    <font>
      <b/>
      <sz val="10"/>
      <color theme="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EFEFEF"/>
      </patternFill>
    </fill>
    <fill>
      <patternFill patternType="solid">
        <fgColor theme="5" tint="0.39997558519241921"/>
        <bgColor rgb="FFD5A6BD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rgb="FFD9D9D9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rgb="FFFFE599"/>
      </patternFill>
    </fill>
    <fill>
      <patternFill patternType="solid">
        <fgColor theme="0" tint="-0.14999847407452621"/>
        <bgColor rgb="FFD9D9D9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0" xfId="0" applyFill="1"/>
    <xf numFmtId="0" fontId="2" fillId="2" borderId="2" xfId="0" applyFont="1" applyFill="1" applyBorder="1"/>
    <xf numFmtId="0" fontId="3" fillId="2" borderId="0" xfId="0" applyFont="1" applyFill="1"/>
    <xf numFmtId="0" fontId="2" fillId="2" borderId="0" xfId="0" applyFont="1" applyFill="1"/>
    <xf numFmtId="0" fontId="2" fillId="2" borderId="7" xfId="0" applyFont="1" applyFill="1" applyBorder="1"/>
    <xf numFmtId="1" fontId="2" fillId="2" borderId="8" xfId="0" applyNumberFormat="1" applyFont="1" applyFill="1" applyBorder="1" applyAlignment="1">
      <alignment horizontal="right"/>
    </xf>
    <xf numFmtId="0" fontId="1" fillId="2" borderId="2" xfId="0" applyFont="1" applyFill="1" applyBorder="1"/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5" fillId="2" borderId="7" xfId="0" applyFont="1" applyFill="1" applyBorder="1" applyAlignment="1">
      <alignment wrapText="1"/>
    </xf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4" fillId="2" borderId="0" xfId="0" applyFont="1" applyFill="1"/>
    <xf numFmtId="0" fontId="5" fillId="2" borderId="0" xfId="0" applyFont="1" applyFill="1" applyAlignment="1">
      <alignment wrapText="1"/>
    </xf>
    <xf numFmtId="0" fontId="6" fillId="2" borderId="0" xfId="0" applyFont="1" applyFill="1" applyAlignment="1">
      <alignment horizontal="center"/>
    </xf>
    <xf numFmtId="0" fontId="1" fillId="2" borderId="9" xfId="0" applyFont="1" applyFill="1" applyBorder="1"/>
    <xf numFmtId="0" fontId="1" fillId="2" borderId="1" xfId="0" applyFont="1" applyFill="1" applyBorder="1"/>
    <xf numFmtId="0" fontId="1" fillId="2" borderId="3" xfId="0" applyFont="1" applyFill="1" applyBorder="1"/>
    <xf numFmtId="0" fontId="1" fillId="3" borderId="1" xfId="0" applyFont="1" applyFill="1" applyBorder="1"/>
    <xf numFmtId="0" fontId="1" fillId="3" borderId="3" xfId="0" applyFont="1" applyFill="1" applyBorder="1"/>
    <xf numFmtId="0" fontId="1" fillId="2" borderId="10" xfId="0" applyFont="1" applyFill="1" applyBorder="1" applyAlignment="1">
      <alignment wrapText="1"/>
    </xf>
    <xf numFmtId="0" fontId="1" fillId="2" borderId="6" xfId="0" applyFont="1" applyFill="1" applyBorder="1"/>
    <xf numFmtId="0" fontId="1" fillId="2" borderId="8" xfId="0" applyFont="1" applyFill="1" applyBorder="1"/>
    <xf numFmtId="0" fontId="1" fillId="3" borderId="6" xfId="0" applyFont="1" applyFill="1" applyBorder="1"/>
    <xf numFmtId="0" fontId="1" fillId="3" borderId="8" xfId="0" applyFont="1" applyFill="1" applyBorder="1"/>
    <xf numFmtId="0" fontId="2" fillId="2" borderId="11" xfId="0" applyFont="1" applyFill="1" applyBorder="1"/>
    <xf numFmtId="165" fontId="2" fillId="2" borderId="4" xfId="0" applyNumberFormat="1" applyFont="1" applyFill="1" applyBorder="1" applyAlignment="1">
      <alignment horizontal="right"/>
    </xf>
    <xf numFmtId="165" fontId="2" fillId="2" borderId="5" xfId="0" applyNumberFormat="1" applyFont="1" applyFill="1" applyBorder="1" applyAlignment="1">
      <alignment horizontal="right"/>
    </xf>
    <xf numFmtId="0" fontId="2" fillId="3" borderId="4" xfId="0" applyFont="1" applyFill="1" applyBorder="1" applyAlignment="1">
      <alignment horizontal="right"/>
    </xf>
    <xf numFmtId="0" fontId="2" fillId="3" borderId="5" xfId="0" applyFont="1" applyFill="1" applyBorder="1" applyAlignment="1">
      <alignment horizontal="right"/>
    </xf>
    <xf numFmtId="0" fontId="2" fillId="2" borderId="10" xfId="0" applyFont="1" applyFill="1" applyBorder="1"/>
    <xf numFmtId="165" fontId="2" fillId="2" borderId="6" xfId="0" applyNumberFormat="1" applyFont="1" applyFill="1" applyBorder="1" applyAlignment="1">
      <alignment horizontal="right"/>
    </xf>
    <xf numFmtId="165" fontId="2" fillId="2" borderId="8" xfId="0" applyNumberFormat="1" applyFont="1" applyFill="1" applyBorder="1" applyAlignment="1">
      <alignment horizontal="right"/>
    </xf>
    <xf numFmtId="0" fontId="2" fillId="3" borderId="6" xfId="0" applyFont="1" applyFill="1" applyBorder="1" applyAlignment="1">
      <alignment horizontal="right"/>
    </xf>
    <xf numFmtId="0" fontId="2" fillId="3" borderId="8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2" fillId="2" borderId="13" xfId="0" applyFont="1" applyFill="1" applyBorder="1"/>
    <xf numFmtId="0" fontId="2" fillId="2" borderId="14" xfId="0" applyFont="1" applyFill="1" applyBorder="1"/>
    <xf numFmtId="0" fontId="2" fillId="2" borderId="12" xfId="0" applyFont="1" applyFill="1" applyBorder="1"/>
    <xf numFmtId="0" fontId="2" fillId="2" borderId="15" xfId="0" applyFont="1" applyFill="1" applyBorder="1"/>
    <xf numFmtId="49" fontId="2" fillId="2" borderId="0" xfId="0" applyNumberFormat="1" applyFont="1" applyFill="1"/>
    <xf numFmtId="49" fontId="2" fillId="2" borderId="5" xfId="0" applyNumberFormat="1" applyFont="1" applyFill="1" applyBorder="1"/>
    <xf numFmtId="49" fontId="2" fillId="2" borderId="7" xfId="0" applyNumberFormat="1" applyFont="1" applyFill="1" applyBorder="1"/>
    <xf numFmtId="49" fontId="2" fillId="2" borderId="8" xfId="0" applyNumberFormat="1" applyFont="1" applyFill="1" applyBorder="1"/>
    <xf numFmtId="0" fontId="2" fillId="2" borderId="9" xfId="0" applyFont="1" applyFill="1" applyBorder="1"/>
    <xf numFmtId="0" fontId="2" fillId="2" borderId="1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164" fontId="2" fillId="2" borderId="4" xfId="0" applyNumberFormat="1" applyFont="1" applyFill="1" applyBorder="1" applyAlignment="1">
      <alignment horizontal="right"/>
    </xf>
    <xf numFmtId="164" fontId="2" fillId="2" borderId="5" xfId="0" applyNumberFormat="1" applyFont="1" applyFill="1" applyBorder="1" applyAlignment="1">
      <alignment horizontal="right"/>
    </xf>
    <xf numFmtId="164" fontId="2" fillId="2" borderId="0" xfId="0" applyNumberFormat="1" applyFont="1" applyFill="1" applyAlignment="1">
      <alignment horizontal="right"/>
    </xf>
    <xf numFmtId="164" fontId="2" fillId="2" borderId="6" xfId="0" applyNumberFormat="1" applyFont="1" applyFill="1" applyBorder="1" applyAlignment="1">
      <alignment horizontal="right"/>
    </xf>
    <xf numFmtId="164" fontId="2" fillId="2" borderId="8" xfId="0" applyNumberFormat="1" applyFont="1" applyFill="1" applyBorder="1" applyAlignment="1">
      <alignment horizontal="right"/>
    </xf>
    <xf numFmtId="164" fontId="2" fillId="2" borderId="7" xfId="0" applyNumberFormat="1" applyFont="1" applyFill="1" applyBorder="1" applyAlignment="1">
      <alignment horizontal="right"/>
    </xf>
    <xf numFmtId="0" fontId="1" fillId="4" borderId="0" xfId="0" applyFont="1" applyFill="1"/>
    <xf numFmtId="0" fontId="2" fillId="4" borderId="0" xfId="0" applyFont="1" applyFill="1"/>
    <xf numFmtId="0" fontId="0" fillId="5" borderId="0" xfId="0" applyFill="1"/>
    <xf numFmtId="0" fontId="7" fillId="6" borderId="0" xfId="0" applyFont="1" applyFill="1" applyAlignment="1">
      <alignment vertical="center"/>
    </xf>
    <xf numFmtId="0" fontId="8" fillId="7" borderId="2" xfId="0" applyFont="1" applyFill="1" applyBorder="1" applyAlignment="1">
      <alignment horizontal="center"/>
    </xf>
    <xf numFmtId="0" fontId="8" fillId="7" borderId="3" xfId="0" applyFont="1" applyFill="1" applyBorder="1" applyAlignment="1">
      <alignment horizontal="center"/>
    </xf>
    <xf numFmtId="164" fontId="2" fillId="10" borderId="3" xfId="0" applyNumberFormat="1" applyFont="1" applyFill="1" applyBorder="1" applyAlignment="1" applyProtection="1">
      <alignment horizontal="right"/>
      <protection locked="0"/>
    </xf>
    <xf numFmtId="164" fontId="2" fillId="10" borderId="5" xfId="0" applyNumberFormat="1" applyFont="1" applyFill="1" applyBorder="1" applyAlignment="1" applyProtection="1">
      <alignment horizontal="right"/>
      <protection locked="0"/>
    </xf>
    <xf numFmtId="0" fontId="7" fillId="6" borderId="0" xfId="0" applyFont="1" applyFill="1" applyAlignment="1">
      <alignment vertical="center"/>
    </xf>
    <xf numFmtId="0" fontId="0" fillId="7" borderId="0" xfId="0" applyFill="1"/>
    <xf numFmtId="0" fontId="2" fillId="2" borderId="13" xfId="0" applyFont="1" applyFill="1" applyBorder="1" applyAlignment="1">
      <alignment wrapText="1"/>
    </xf>
    <xf numFmtId="0" fontId="4" fillId="2" borderId="15" xfId="0" applyFont="1" applyFill="1" applyBorder="1"/>
    <xf numFmtId="0" fontId="4" fillId="2" borderId="14" xfId="0" applyFont="1" applyFill="1" applyBorder="1"/>
    <xf numFmtId="0" fontId="1" fillId="11" borderId="1" xfId="0" applyFont="1" applyFill="1" applyBorder="1" applyAlignment="1">
      <alignment vertical="center"/>
    </xf>
    <xf numFmtId="0" fontId="4" fillId="12" borderId="4" xfId="0" applyFont="1" applyFill="1" applyBorder="1"/>
    <xf numFmtId="0" fontId="4" fillId="12" borderId="6" xfId="0" applyFont="1" applyFill="1" applyBorder="1"/>
    <xf numFmtId="0" fontId="1" fillId="11" borderId="1" xfId="0" applyFont="1" applyFill="1" applyBorder="1" applyAlignment="1">
      <alignment vertical="center" wrapText="1"/>
    </xf>
    <xf numFmtId="0" fontId="7" fillId="6" borderId="1" xfId="0" applyFont="1" applyFill="1" applyBorder="1" applyAlignment="1">
      <alignment vertical="center"/>
    </xf>
    <xf numFmtId="0" fontId="4" fillId="7" borderId="6" xfId="0" applyFont="1" applyFill="1" applyBorder="1"/>
    <xf numFmtId="0" fontId="1" fillId="8" borderId="1" xfId="0" applyFont="1" applyFill="1" applyBorder="1" applyAlignment="1">
      <alignment vertical="center" wrapText="1"/>
    </xf>
    <xf numFmtId="0" fontId="1" fillId="8" borderId="4" xfId="0" applyFont="1" applyFill="1" applyBorder="1" applyAlignment="1">
      <alignment vertical="center" wrapText="1"/>
    </xf>
    <xf numFmtId="0" fontId="4" fillId="9" borderId="4" xfId="0" applyFont="1" applyFill="1" applyBorder="1"/>
    <xf numFmtId="0" fontId="4" fillId="9" borderId="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2:AB995"/>
  <sheetViews>
    <sheetView tabSelected="1" zoomScale="120" zoomScaleNormal="120" workbookViewId="0">
      <selection activeCell="D137" sqref="D137"/>
    </sheetView>
  </sheetViews>
  <sheetFormatPr defaultColWidth="12.6328125" defaultRowHeight="15.75" customHeight="1" x14ac:dyDescent="0.25"/>
  <cols>
    <col min="1" max="1" width="12.6328125" style="1"/>
    <col min="2" max="7" width="19.81640625" style="1" customWidth="1"/>
    <col min="8" max="8" width="19.81640625" style="1" hidden="1" customWidth="1"/>
    <col min="9" max="12" width="19.81640625" style="1" customWidth="1"/>
    <col min="13" max="13" width="16.6328125" style="1" bestFit="1" customWidth="1"/>
    <col min="14" max="16384" width="12.6328125" style="1"/>
  </cols>
  <sheetData>
    <row r="2" spans="2:28" ht="15.75" customHeight="1" x14ac:dyDescent="0.3">
      <c r="B2" s="70" t="s">
        <v>0</v>
      </c>
      <c r="C2" s="2" t="s">
        <v>1</v>
      </c>
      <c r="D2" s="63">
        <v>41244</v>
      </c>
      <c r="E2" s="3" t="s">
        <v>2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spans="2:28" ht="15.75" customHeight="1" x14ac:dyDescent="0.3">
      <c r="B3" s="71"/>
      <c r="C3" s="4" t="s">
        <v>3</v>
      </c>
      <c r="D3" s="64">
        <v>45922</v>
      </c>
      <c r="E3" s="3" t="s">
        <v>4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2:28" ht="15.75" customHeight="1" x14ac:dyDescent="0.3">
      <c r="B4" s="72"/>
      <c r="C4" s="5" t="s">
        <v>57</v>
      </c>
      <c r="D4" s="6" t="str">
        <f>CONCATENATE(ROUNDDOWN(YEARFRAC(D2,D3,1),0)," years old")</f>
        <v>12 years old</v>
      </c>
      <c r="E4" s="3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2:28" ht="15.75" customHeight="1" x14ac:dyDescent="0.25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</row>
    <row r="6" spans="2:28" ht="15.75" customHeight="1" x14ac:dyDescent="0.3">
      <c r="B6" s="73" t="s">
        <v>55</v>
      </c>
      <c r="C6" s="61" t="s">
        <v>5</v>
      </c>
      <c r="D6" s="61" t="s">
        <v>6</v>
      </c>
      <c r="E6" s="61" t="s">
        <v>7</v>
      </c>
      <c r="F6" s="61" t="s">
        <v>8</v>
      </c>
      <c r="G6" s="62" t="s">
        <v>9</v>
      </c>
      <c r="H6" s="7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2:28" ht="25" hidden="1" x14ac:dyDescent="0.25">
      <c r="B7" s="71"/>
      <c r="C7" s="9" t="str" cm="1">
        <f t="array" ref="C7">INDEX(C51:C59, MATCH(1, ($D$2 &gt;= D51:D59) * ($D$2 &lt;= E51:E59), 0))</f>
        <v>U15</v>
      </c>
      <c r="D7" s="9" t="str" cm="1">
        <f t="array" ref="D7">INDEX($C51:$C59, MATCH(1, ($D$2 &gt;= F51:F59) * ($D$2 &lt;= G51:G59), 0))</f>
        <v>U15</v>
      </c>
      <c r="E7" s="9" t="str">
        <f t="array" ref="E7">INDEX($C51:$C59, MATCH(1, ($D$2 &gt;= H51:H59) * ($D$2 &lt;= I51:I59), 0))</f>
        <v>U15</v>
      </c>
      <c r="F7" s="9" t="str">
        <f t="array" ref="F7">INDEX($C51:$C59, MATCH(1, ($D$2 &gt;= J51:J59) * ($D$2 &lt;= K51:K59), 0))</f>
        <v>U15</v>
      </c>
      <c r="G7" s="10" t="str">
        <f t="array" ref="G7">INDEX($C51:$C59, MATCH(1, ($D$2 &gt;= L51:L59) * ($D$2 &lt;= M51:M59), 0))</f>
        <v>U15</v>
      </c>
      <c r="H7" s="8" t="s">
        <v>10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2:28" ht="26" x14ac:dyDescent="0.3">
      <c r="B8" s="72"/>
      <c r="C8" s="12" t="str" cm="1">
        <f t="array" ref="C8">INDEX(C64:C72, MATCH(1, ($D$2 &gt;= D64:D72) * ($D$2 &lt;= E64:E72), 0))</f>
        <v>U13</v>
      </c>
      <c r="D8" s="12" t="str">
        <f t="array" ref="D8">INDEX($C64:$C72, MATCH(1, ($D$2 &gt;= F64:F72) * ($D$2 &lt;= G64:G72), 0))</f>
        <v>U13</v>
      </c>
      <c r="E8" s="12" t="str">
        <f t="array" ref="E8">INDEX($C64:$C72, MATCH(1, ($D$2 &gt;= H64:H72) * ($D$2 &lt;= I64:I72), 0))</f>
        <v>U13</v>
      </c>
      <c r="F8" s="12" t="str">
        <f t="array" ref="F8">INDEX($C64:$C72, MATCH(1, ($D$2 &gt;= J64:J72) * ($D$2 &lt;= K64:K72), 0))</f>
        <v>U13</v>
      </c>
      <c r="G8" s="13" t="str">
        <f t="array" ref="G8">INDEX($C64:$C72, MATCH(1, ($D$2 &gt;= L64:L72) * ($D$2 &lt;= M64:M72), 0))</f>
        <v>U13</v>
      </c>
      <c r="H8" s="11" t="s">
        <v>11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2:28" ht="13" x14ac:dyDescent="0.3">
      <c r="B9" s="14"/>
      <c r="C9" s="16"/>
      <c r="D9" s="16"/>
      <c r="E9" s="16"/>
      <c r="F9" s="16"/>
      <c r="G9" s="16"/>
      <c r="H9" s="15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2:28" ht="15.75" customHeight="1" x14ac:dyDescent="0.3">
      <c r="B10" s="73" t="s">
        <v>56</v>
      </c>
      <c r="C10" s="61" t="s">
        <v>5</v>
      </c>
      <c r="D10" s="61" t="s">
        <v>6</v>
      </c>
      <c r="E10" s="61" t="s">
        <v>7</v>
      </c>
      <c r="F10" s="61" t="s">
        <v>8</v>
      </c>
      <c r="G10" s="62" t="s">
        <v>9</v>
      </c>
      <c r="H10" s="7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2:28" ht="25" hidden="1" x14ac:dyDescent="0.25">
      <c r="B11" s="71"/>
      <c r="C11" s="9" t="str" cm="1">
        <f t="array" ref="C11">INDEX(C111:C119, MATCH(1, ($D$2 &gt;= D111:D119) * ($D$2 &lt;= E111:E119), 0))</f>
        <v>U14</v>
      </c>
      <c r="D11" s="9" t="str" cm="1">
        <f t="array" ref="D11">INDEX($C111:$C119, MATCH(1, ($D$2 &gt;= F111:F119) * ($D$2 &lt;= G111:G119), 0))</f>
        <v>U14</v>
      </c>
      <c r="E11" s="9" t="str" cm="1">
        <f t="array" ref="E11">INDEX($C111:$C119, MATCH(1, ($D$2 &gt;= H111:H119) * ($D$2 &lt;= I111:I119), 0))</f>
        <v>U14</v>
      </c>
      <c r="F11" s="9" t="str" cm="1">
        <f t="array" ref="F11">INDEX($C111:$C119, MATCH(1, ($D$2 &gt;= J111:J119) * ($D$2 &lt;= K111:K119), 0))</f>
        <v>U14</v>
      </c>
      <c r="G11" s="10" t="str" cm="1">
        <f t="array" ref="G11">INDEX($C111:$C119, MATCH(1, ($D$2 &gt;= L111:L119) * ($D$2 &lt;= M111:M119), 0))</f>
        <v>U14</v>
      </c>
      <c r="H11" s="8" t="s">
        <v>10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2:28" ht="26" x14ac:dyDescent="0.3">
      <c r="B12" s="72"/>
      <c r="C12" s="12" t="str" cm="1">
        <f t="array" ref="C12">INDEX(C124:C132, MATCH(1, ($D$2 &gt;= D124:D132) * ($D$2 &lt;= E124:E132), 0))</f>
        <v>U14</v>
      </c>
      <c r="D12" s="12" t="str" cm="1">
        <f t="array" ref="D12">INDEX($C124:$C132, MATCH(1, ($D$2 &gt;= F124:F132) * ($D$2 &lt;= G124:G132), 0))</f>
        <v>U14</v>
      </c>
      <c r="E12" s="12" t="str" cm="1">
        <f t="array" ref="E12">INDEX($C124:$C132, MATCH(1, ($D$2 &gt;= H124:H132) * ($D$2 &lt;= I124:I132), 0))</f>
        <v>U14</v>
      </c>
      <c r="F12" s="12" t="str" cm="1">
        <f t="array" ref="F12">INDEX($C124:$C132, MATCH(1, ($D$2 &gt;= J124:J132) * ($D$2 &lt;= K124:K132), 0))</f>
        <v>U14</v>
      </c>
      <c r="G12" s="13" t="str" cm="1">
        <f t="array" ref="G12">INDEX($C124:$C132, MATCH(1, ($D$2 &gt;= L124:L132) * ($D$2 &lt;= M124:M132), 0))</f>
        <v>U12</v>
      </c>
      <c r="H12" s="11" t="s">
        <v>11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2:28" ht="13" x14ac:dyDescent="0.3">
      <c r="B13" s="14"/>
      <c r="C13" s="15"/>
      <c r="D13" s="16"/>
      <c r="E13" s="16"/>
      <c r="F13" s="16"/>
      <c r="G13" s="16"/>
      <c r="H13" s="16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 spans="2:28" ht="15.75" hidden="1" customHeight="1" x14ac:dyDescent="0.25"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spans="2:28" s="59" customFormat="1" ht="15.75" hidden="1" customHeight="1" x14ac:dyDescent="0.3">
      <c r="B15" s="57" t="s">
        <v>44</v>
      </c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</row>
    <row r="16" spans="2:28" ht="12.5" hidden="1" x14ac:dyDescent="0.25"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 spans="2:28" ht="13" hidden="1" x14ac:dyDescent="0.3">
      <c r="B17" s="74" t="s">
        <v>12</v>
      </c>
      <c r="C17" s="17"/>
      <c r="D17" s="18" t="s">
        <v>5</v>
      </c>
      <c r="E17" s="19"/>
      <c r="F17" s="18" t="s">
        <v>6</v>
      </c>
      <c r="G17" s="19"/>
      <c r="H17" s="18" t="s">
        <v>7</v>
      </c>
      <c r="I17" s="19"/>
      <c r="J17" s="18" t="s">
        <v>8</v>
      </c>
      <c r="K17" s="19"/>
      <c r="L17" s="18" t="s">
        <v>9</v>
      </c>
      <c r="M17" s="19"/>
      <c r="N17" s="20"/>
      <c r="O17" s="21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 spans="2:28" ht="26" hidden="1" x14ac:dyDescent="0.3">
      <c r="B18" s="75"/>
      <c r="C18" s="22" t="s">
        <v>13</v>
      </c>
      <c r="D18" s="23" t="s">
        <v>14</v>
      </c>
      <c r="E18" s="24" t="s">
        <v>15</v>
      </c>
      <c r="F18" s="23" t="s">
        <v>14</v>
      </c>
      <c r="G18" s="24" t="s">
        <v>15</v>
      </c>
      <c r="H18" s="23" t="s">
        <v>14</v>
      </c>
      <c r="I18" s="24" t="s">
        <v>15</v>
      </c>
      <c r="J18" s="23" t="s">
        <v>14</v>
      </c>
      <c r="K18" s="24" t="s">
        <v>15</v>
      </c>
      <c r="L18" s="23" t="s">
        <v>14</v>
      </c>
      <c r="M18" s="24" t="s">
        <v>15</v>
      </c>
      <c r="N18" s="25" t="s">
        <v>16</v>
      </c>
      <c r="O18" s="26" t="s">
        <v>17</v>
      </c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 spans="2:28" ht="12.5" hidden="1" x14ac:dyDescent="0.25">
      <c r="B19" s="76" t="s">
        <v>18</v>
      </c>
      <c r="C19" s="27" t="s">
        <v>45</v>
      </c>
      <c r="D19" s="28">
        <v>45536</v>
      </c>
      <c r="E19" s="29">
        <v>45535</v>
      </c>
      <c r="F19" s="28">
        <v>45536</v>
      </c>
      <c r="G19" s="29">
        <v>45535</v>
      </c>
      <c r="H19" s="28">
        <v>45536</v>
      </c>
      <c r="I19" s="29">
        <v>45535</v>
      </c>
      <c r="J19" s="28">
        <v>45536</v>
      </c>
      <c r="K19" s="29">
        <v>45535</v>
      </c>
      <c r="L19" s="28">
        <v>45536</v>
      </c>
      <c r="M19" s="29">
        <v>45535</v>
      </c>
      <c r="N19" s="30">
        <v>0</v>
      </c>
      <c r="O19" s="31">
        <v>6</v>
      </c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spans="2:28" ht="12.5" hidden="1" x14ac:dyDescent="0.25">
      <c r="B20" s="77"/>
      <c r="C20" s="27" t="s">
        <v>46</v>
      </c>
      <c r="D20" s="28">
        <v>45536</v>
      </c>
      <c r="E20" s="29">
        <v>45535</v>
      </c>
      <c r="F20" s="28">
        <v>45536</v>
      </c>
      <c r="G20" s="29">
        <v>45535</v>
      </c>
      <c r="H20" s="28">
        <v>45536</v>
      </c>
      <c r="I20" s="29">
        <v>45535</v>
      </c>
      <c r="J20" s="28">
        <v>45536</v>
      </c>
      <c r="K20" s="29">
        <v>45535</v>
      </c>
      <c r="L20" s="28">
        <v>45536</v>
      </c>
      <c r="M20" s="29">
        <v>45535</v>
      </c>
      <c r="N20" s="30">
        <v>7</v>
      </c>
      <c r="O20" s="31">
        <v>8</v>
      </c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 spans="2:28" ht="12.5" hidden="1" x14ac:dyDescent="0.25">
      <c r="B21" s="77"/>
      <c r="C21" s="27" t="s">
        <v>19</v>
      </c>
      <c r="D21" s="28">
        <v>45536</v>
      </c>
      <c r="E21" s="29">
        <v>45535</v>
      </c>
      <c r="F21" s="28">
        <v>45536</v>
      </c>
      <c r="G21" s="29">
        <v>45535</v>
      </c>
      <c r="H21" s="28">
        <v>45536</v>
      </c>
      <c r="I21" s="29">
        <v>45535</v>
      </c>
      <c r="J21" s="28">
        <v>45536</v>
      </c>
      <c r="K21" s="29">
        <v>45535</v>
      </c>
      <c r="L21" s="28">
        <v>45536</v>
      </c>
      <c r="M21" s="29">
        <v>45535</v>
      </c>
      <c r="N21" s="30">
        <v>9</v>
      </c>
      <c r="O21" s="31">
        <v>10</v>
      </c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 spans="2:28" ht="12.5" hidden="1" x14ac:dyDescent="0.25">
      <c r="B22" s="78"/>
      <c r="C22" s="27" t="s">
        <v>20</v>
      </c>
      <c r="D22" s="28">
        <v>45536</v>
      </c>
      <c r="E22" s="29">
        <v>45535</v>
      </c>
      <c r="F22" s="28">
        <v>45536</v>
      </c>
      <c r="G22" s="29">
        <v>45535</v>
      </c>
      <c r="H22" s="28">
        <v>45536</v>
      </c>
      <c r="I22" s="29">
        <v>45535</v>
      </c>
      <c r="J22" s="28">
        <v>45536</v>
      </c>
      <c r="K22" s="29">
        <v>45535</v>
      </c>
      <c r="L22" s="28">
        <v>45536</v>
      </c>
      <c r="M22" s="29">
        <v>45535</v>
      </c>
      <c r="N22" s="30">
        <v>11</v>
      </c>
      <c r="O22" s="31">
        <v>12</v>
      </c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spans="2:28" ht="12.5" hidden="1" x14ac:dyDescent="0.25">
      <c r="B23" s="78"/>
      <c r="C23" s="27" t="s">
        <v>21</v>
      </c>
      <c r="D23" s="28">
        <v>45536</v>
      </c>
      <c r="E23" s="29">
        <v>45535</v>
      </c>
      <c r="F23" s="28">
        <v>45536</v>
      </c>
      <c r="G23" s="29">
        <v>45535</v>
      </c>
      <c r="H23" s="28">
        <v>45536</v>
      </c>
      <c r="I23" s="29">
        <v>45535</v>
      </c>
      <c r="J23" s="28">
        <v>45536</v>
      </c>
      <c r="K23" s="29">
        <v>45535</v>
      </c>
      <c r="L23" s="28">
        <v>45536</v>
      </c>
      <c r="M23" s="29">
        <v>45535</v>
      </c>
      <c r="N23" s="30">
        <v>13</v>
      </c>
      <c r="O23" s="31">
        <v>14</v>
      </c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 spans="2:28" ht="12.5" hidden="1" x14ac:dyDescent="0.25">
      <c r="B24" s="78"/>
      <c r="C24" s="27" t="s">
        <v>22</v>
      </c>
      <c r="D24" s="28">
        <v>45536</v>
      </c>
      <c r="E24" s="29">
        <v>45535</v>
      </c>
      <c r="F24" s="28">
        <v>45536</v>
      </c>
      <c r="G24" s="29">
        <v>45535</v>
      </c>
      <c r="H24" s="28">
        <v>45536</v>
      </c>
      <c r="I24" s="29">
        <v>45535</v>
      </c>
      <c r="J24" s="28">
        <v>45536</v>
      </c>
      <c r="K24" s="29">
        <v>45535</v>
      </c>
      <c r="L24" s="28">
        <v>45536</v>
      </c>
      <c r="M24" s="29">
        <v>45535</v>
      </c>
      <c r="N24" s="30">
        <v>15</v>
      </c>
      <c r="O24" s="31">
        <v>16</v>
      </c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 spans="2:28" ht="12.5" hidden="1" x14ac:dyDescent="0.25">
      <c r="B25" s="78"/>
      <c r="C25" s="27" t="s">
        <v>23</v>
      </c>
      <c r="D25" s="28">
        <v>45292</v>
      </c>
      <c r="E25" s="29">
        <v>45657</v>
      </c>
      <c r="F25" s="28">
        <v>45292</v>
      </c>
      <c r="G25" s="29">
        <v>45657</v>
      </c>
      <c r="H25" s="28">
        <v>45292</v>
      </c>
      <c r="I25" s="29">
        <v>45657</v>
      </c>
      <c r="J25" s="28">
        <v>45292</v>
      </c>
      <c r="K25" s="29">
        <v>45657</v>
      </c>
      <c r="L25" s="28">
        <v>45292</v>
      </c>
      <c r="M25" s="29">
        <v>45657</v>
      </c>
      <c r="N25" s="30">
        <v>18</v>
      </c>
      <c r="O25" s="31">
        <v>19</v>
      </c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 spans="2:28" ht="12.5" hidden="1" x14ac:dyDescent="0.25">
      <c r="B26" s="78"/>
      <c r="C26" s="27" t="s">
        <v>24</v>
      </c>
      <c r="D26" s="28">
        <v>45292</v>
      </c>
      <c r="E26" s="29">
        <v>45657</v>
      </c>
      <c r="F26" s="28">
        <v>45292</v>
      </c>
      <c r="G26" s="29">
        <v>45657</v>
      </c>
      <c r="H26" s="28">
        <v>45292</v>
      </c>
      <c r="I26" s="29">
        <v>45657</v>
      </c>
      <c r="J26" s="28">
        <v>45292</v>
      </c>
      <c r="K26" s="29">
        <v>45657</v>
      </c>
      <c r="L26" s="28">
        <v>45292</v>
      </c>
      <c r="M26" s="29">
        <v>45657</v>
      </c>
      <c r="N26" s="30">
        <v>20</v>
      </c>
      <c r="O26" s="31">
        <v>34</v>
      </c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spans="2:28" ht="12.5" hidden="1" x14ac:dyDescent="0.25">
      <c r="B27" s="79"/>
      <c r="C27" s="32" t="s">
        <v>48</v>
      </c>
      <c r="D27" s="33">
        <v>45292</v>
      </c>
      <c r="E27" s="34">
        <v>45657</v>
      </c>
      <c r="F27" s="33">
        <v>45292</v>
      </c>
      <c r="G27" s="34">
        <v>45657</v>
      </c>
      <c r="H27" s="33">
        <v>45292</v>
      </c>
      <c r="I27" s="34">
        <v>45657</v>
      </c>
      <c r="J27" s="33">
        <v>45292</v>
      </c>
      <c r="K27" s="34">
        <v>45657</v>
      </c>
      <c r="L27" s="33">
        <v>45292</v>
      </c>
      <c r="M27" s="34">
        <v>45657</v>
      </c>
      <c r="N27" s="35">
        <v>35</v>
      </c>
      <c r="O27" s="36">
        <v>110</v>
      </c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spans="2:28" ht="12.5" hidden="1" x14ac:dyDescent="0.25"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spans="2:28" ht="37.5" hidden="1" x14ac:dyDescent="0.25">
      <c r="B29" s="60" t="s">
        <v>25</v>
      </c>
      <c r="C29" s="37" t="s">
        <v>26</v>
      </c>
      <c r="D29" s="38" t="s">
        <v>14</v>
      </c>
      <c r="E29" s="39" t="s">
        <v>15</v>
      </c>
      <c r="F29" s="4" t="s">
        <v>27</v>
      </c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spans="2:28" ht="12.5" hidden="1" x14ac:dyDescent="0.25">
      <c r="B30" s="76" t="s">
        <v>28</v>
      </c>
      <c r="C30" s="27" t="s">
        <v>5</v>
      </c>
      <c r="D30" s="28">
        <v>45566</v>
      </c>
      <c r="E30" s="29">
        <v>45565</v>
      </c>
      <c r="F30" s="4" t="s">
        <v>29</v>
      </c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spans="2:28" ht="12.5" hidden="1" x14ac:dyDescent="0.25">
      <c r="B31" s="78"/>
      <c r="C31" s="27" t="s">
        <v>6</v>
      </c>
      <c r="D31" s="28">
        <v>45566</v>
      </c>
      <c r="E31" s="29">
        <v>45565</v>
      </c>
      <c r="F31" s="4" t="s">
        <v>29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 spans="2:28" ht="12.5" hidden="1" x14ac:dyDescent="0.25">
      <c r="B32" s="78"/>
      <c r="C32" s="27" t="s">
        <v>7</v>
      </c>
      <c r="D32" s="28">
        <v>45536</v>
      </c>
      <c r="E32" s="29">
        <v>45535</v>
      </c>
      <c r="F32" s="4" t="s">
        <v>29</v>
      </c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 spans="2:28" ht="12.5" hidden="1" x14ac:dyDescent="0.25">
      <c r="B33" s="78"/>
      <c r="C33" s="27" t="s">
        <v>8</v>
      </c>
      <c r="D33" s="28">
        <v>45536</v>
      </c>
      <c r="E33" s="29">
        <v>45535</v>
      </c>
      <c r="F33" s="4" t="s">
        <v>29</v>
      </c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</row>
    <row r="34" spans="2:28" ht="12.5" hidden="1" x14ac:dyDescent="0.25">
      <c r="B34" s="79"/>
      <c r="C34" s="32" t="s">
        <v>9</v>
      </c>
      <c r="D34" s="33">
        <v>45292</v>
      </c>
      <c r="E34" s="34">
        <v>45657</v>
      </c>
      <c r="F34" s="4" t="s">
        <v>30</v>
      </c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 spans="2:28" ht="12.5" hidden="1" x14ac:dyDescent="0.25"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</row>
    <row r="36" spans="2:28" ht="12.5" hidden="1" x14ac:dyDescent="0.25">
      <c r="B36" s="65" t="s">
        <v>31</v>
      </c>
      <c r="C36" s="67" t="s">
        <v>32</v>
      </c>
      <c r="D36" s="68"/>
      <c r="E36" s="68"/>
      <c r="F36" s="68"/>
      <c r="G36" s="68"/>
      <c r="H36" s="69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 spans="2:28" ht="12.5" hidden="1" x14ac:dyDescent="0.25">
      <c r="B37" s="66"/>
      <c r="C37" s="40" t="s">
        <v>33</v>
      </c>
      <c r="D37" s="41" t="s">
        <v>5</v>
      </c>
      <c r="E37" s="41" t="s">
        <v>6</v>
      </c>
      <c r="F37" s="41" t="s">
        <v>7</v>
      </c>
      <c r="G37" s="41" t="s">
        <v>8</v>
      </c>
      <c r="H37" s="39" t="s">
        <v>9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</row>
    <row r="38" spans="2:28" ht="12.5" hidden="1" x14ac:dyDescent="0.25">
      <c r="B38" s="76" t="s">
        <v>34</v>
      </c>
      <c r="C38" s="27" t="s">
        <v>45</v>
      </c>
      <c r="D38" s="42" t="s">
        <v>35</v>
      </c>
      <c r="E38" s="42" t="s">
        <v>35</v>
      </c>
      <c r="F38" s="42" t="s">
        <v>35</v>
      </c>
      <c r="G38" s="42" t="s">
        <v>35</v>
      </c>
      <c r="H38" s="43" t="s">
        <v>36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</row>
    <row r="39" spans="2:28" ht="12.5" hidden="1" x14ac:dyDescent="0.25">
      <c r="B39" s="77"/>
      <c r="C39" s="27" t="s">
        <v>46</v>
      </c>
      <c r="D39" s="42" t="s">
        <v>35</v>
      </c>
      <c r="E39" s="42" t="s">
        <v>35</v>
      </c>
      <c r="F39" s="42" t="s">
        <v>35</v>
      </c>
      <c r="G39" s="42" t="s">
        <v>35</v>
      </c>
      <c r="H39" s="43" t="s">
        <v>36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</row>
    <row r="40" spans="2:28" ht="12.5" hidden="1" x14ac:dyDescent="0.25">
      <c r="B40" s="77"/>
      <c r="C40" s="27" t="s">
        <v>19</v>
      </c>
      <c r="D40" s="42" t="s">
        <v>35</v>
      </c>
      <c r="E40" s="42" t="s">
        <v>35</v>
      </c>
      <c r="F40" s="42" t="s">
        <v>35</v>
      </c>
      <c r="G40" s="42" t="s">
        <v>35</v>
      </c>
      <c r="H40" s="43" t="s">
        <v>36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 spans="2:28" ht="12.5" hidden="1" x14ac:dyDescent="0.25">
      <c r="B41" s="78"/>
      <c r="C41" s="27" t="s">
        <v>20</v>
      </c>
      <c r="D41" s="42" t="s">
        <v>35</v>
      </c>
      <c r="E41" s="42" t="s">
        <v>35</v>
      </c>
      <c r="F41" s="42" t="s">
        <v>35</v>
      </c>
      <c r="G41" s="42" t="s">
        <v>35</v>
      </c>
      <c r="H41" s="43" t="s">
        <v>36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 spans="2:28" ht="12.5" hidden="1" x14ac:dyDescent="0.25">
      <c r="B42" s="78"/>
      <c r="C42" s="27" t="s">
        <v>21</v>
      </c>
      <c r="D42" s="42" t="s">
        <v>35</v>
      </c>
      <c r="E42" s="42" t="s">
        <v>35</v>
      </c>
      <c r="F42" s="42" t="s">
        <v>35</v>
      </c>
      <c r="G42" s="42" t="s">
        <v>35</v>
      </c>
      <c r="H42" s="43" t="s">
        <v>36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 spans="2:28" ht="12.5" hidden="1" x14ac:dyDescent="0.25">
      <c r="B43" s="78"/>
      <c r="C43" s="27" t="s">
        <v>22</v>
      </c>
      <c r="D43" s="42" t="s">
        <v>35</v>
      </c>
      <c r="E43" s="42" t="s">
        <v>35</v>
      </c>
      <c r="F43" s="42" t="s">
        <v>35</v>
      </c>
      <c r="G43" s="42" t="s">
        <v>35</v>
      </c>
      <c r="H43" s="43" t="s">
        <v>36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spans="2:28" ht="12.5" hidden="1" x14ac:dyDescent="0.25">
      <c r="B44" s="78"/>
      <c r="C44" s="27" t="s">
        <v>23</v>
      </c>
      <c r="D44" s="42" t="s">
        <v>37</v>
      </c>
      <c r="E44" s="42" t="s">
        <v>37</v>
      </c>
      <c r="F44" s="42" t="s">
        <v>37</v>
      </c>
      <c r="G44" s="42" t="s">
        <v>37</v>
      </c>
      <c r="H44" s="43" t="s">
        <v>37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spans="2:28" ht="12.5" hidden="1" x14ac:dyDescent="0.25">
      <c r="B45" s="78"/>
      <c r="C45" s="27" t="s">
        <v>24</v>
      </c>
      <c r="D45" s="42" t="s">
        <v>37</v>
      </c>
      <c r="E45" s="42" t="s">
        <v>37</v>
      </c>
      <c r="F45" s="42" t="s">
        <v>37</v>
      </c>
      <c r="G45" s="42" t="s">
        <v>37</v>
      </c>
      <c r="H45" s="43" t="s">
        <v>37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 spans="2:28" ht="12.5" hidden="1" x14ac:dyDescent="0.25">
      <c r="B46" s="79"/>
      <c r="C46" s="32" t="s">
        <v>48</v>
      </c>
      <c r="D46" s="44" t="s">
        <v>37</v>
      </c>
      <c r="E46" s="44" t="s">
        <v>37</v>
      </c>
      <c r="F46" s="44" t="s">
        <v>37</v>
      </c>
      <c r="G46" s="44" t="s">
        <v>37</v>
      </c>
      <c r="H46" s="45" t="s">
        <v>37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 spans="2:28" ht="12.5" hidden="1" x14ac:dyDescent="0.25"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 spans="2:28" ht="12.5" hidden="1" x14ac:dyDescent="0.25">
      <c r="B48" s="65" t="s">
        <v>38</v>
      </c>
      <c r="C48" s="38" t="s">
        <v>39</v>
      </c>
      <c r="D48" s="41"/>
      <c r="E48" s="41"/>
      <c r="F48" s="41"/>
      <c r="G48" s="41"/>
      <c r="H48" s="41"/>
      <c r="I48" s="41"/>
      <c r="J48" s="41"/>
      <c r="K48" s="41"/>
      <c r="L48" s="41"/>
      <c r="M48" s="39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spans="2:28" ht="12.5" hidden="1" x14ac:dyDescent="0.25">
      <c r="B49" s="66"/>
      <c r="C49" s="46"/>
      <c r="D49" s="47" t="s">
        <v>5</v>
      </c>
      <c r="E49" s="48"/>
      <c r="F49" s="4" t="s">
        <v>6</v>
      </c>
      <c r="G49" s="4"/>
      <c r="H49" s="47" t="s">
        <v>7</v>
      </c>
      <c r="I49" s="48"/>
      <c r="J49" s="4" t="s">
        <v>8</v>
      </c>
      <c r="K49" s="4"/>
      <c r="L49" s="47" t="s">
        <v>9</v>
      </c>
      <c r="M49" s="48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spans="2:28" ht="12.5" hidden="1" x14ac:dyDescent="0.25">
      <c r="B50" s="66"/>
      <c r="C50" s="27"/>
      <c r="D50" s="49" t="s">
        <v>14</v>
      </c>
      <c r="E50" s="50" t="s">
        <v>15</v>
      </c>
      <c r="F50" s="4" t="s">
        <v>14</v>
      </c>
      <c r="G50" s="4" t="s">
        <v>15</v>
      </c>
      <c r="H50" s="49" t="s">
        <v>14</v>
      </c>
      <c r="I50" s="50" t="s">
        <v>15</v>
      </c>
      <c r="J50" s="4" t="s">
        <v>14</v>
      </c>
      <c r="K50" s="4" t="s">
        <v>15</v>
      </c>
      <c r="L50" s="49" t="s">
        <v>14</v>
      </c>
      <c r="M50" s="50" t="s">
        <v>15</v>
      </c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 spans="2:28" ht="12.5" hidden="1" x14ac:dyDescent="0.25">
      <c r="B51" s="76" t="s">
        <v>40</v>
      </c>
      <c r="C51" s="27" t="s">
        <v>45</v>
      </c>
      <c r="D51" s="51">
        <f t="shared" ref="D51:D59" si="0">IF(DATE(YEAR($D$3),MONTH(D19),DAY(D19))&gt;$D$3,DATE(YEAR($D$3)-1-$O19,MONTH(D19),DAY(D19)),DATE(YEAR($D$3)-$O19,MONTH(D19),DAY(D19)))</f>
        <v>43709</v>
      </c>
      <c r="E51" s="52">
        <f t="shared" ref="E51:E59" si="1">IF(DATE(YEAR($D$3),MONTH(E19),DAY(E19))&gt;=$D$3,DATE(YEAR($D$3)-$N19,MONTH(E19),DAY(E19)),DATE(YEAR($D$3)+1-$N19,MONTH(E19),DAY(E19)))</f>
        <v>46265</v>
      </c>
      <c r="F51" s="53">
        <f t="shared" ref="F51:F59" si="2">IF(DATE(YEAR($D$3),MONTH(F19),DAY(F19))&gt;$D$3,DATE(YEAR($D$3)-1-$O19,MONTH(F19),DAY(F19)),DATE(YEAR($D$3)-$O19,MONTH(F19),DAY(F19)))</f>
        <v>43709</v>
      </c>
      <c r="G51" s="53">
        <f t="shared" ref="G51:G59" si="3">IF(DATE(YEAR($D$3),MONTH(G19),DAY(G19))&gt;=$D$3,DATE(YEAR($D$3)-$N19,MONTH(G19),DAY(G19)),DATE(YEAR($D$3)+1-$N19,MONTH(G19),DAY(G19)))</f>
        <v>46265</v>
      </c>
      <c r="H51" s="51">
        <f t="shared" ref="H51:H59" si="4">IF(DATE(YEAR($D$3),MONTH(H19),DAY(H19))&gt;$D$3,DATE(YEAR($D$3)-1-$O19,MONTH(H19),DAY(H19)),DATE(YEAR($D$3)-$O19,MONTH(H19),DAY(H19)))</f>
        <v>43709</v>
      </c>
      <c r="I51" s="52">
        <f t="shared" ref="I51:I59" si="5">IF(DATE(YEAR($D$3),MONTH(I19),DAY(I19))&gt;=$D$3,DATE(YEAR($D$3)-$N19,MONTH(I19),DAY(I19)),DATE(YEAR($D$3)+1-$N19,MONTH(I19),DAY(I19)))</f>
        <v>46265</v>
      </c>
      <c r="J51" s="53">
        <f t="shared" ref="J51:J59" si="6">IF(DATE(YEAR($D$3),MONTH(J19),DAY(J19))&gt;$D$3,DATE(YEAR($D$3)-1-$O19,MONTH(J19),DAY(J19)),DATE(YEAR($D$3)-$O19,MONTH(J19),DAY(J19)))</f>
        <v>43709</v>
      </c>
      <c r="K51" s="53">
        <f t="shared" ref="K51:K59" si="7">IF(DATE(YEAR($D$3),MONTH(K19),DAY(K19))&gt;=$D$3,DATE(YEAR($D$3)-$N19,MONTH(K19),DAY(K19)),DATE(YEAR($D$3)+1-$N19,MONTH(K19),DAY(K19)))</f>
        <v>46265</v>
      </c>
      <c r="L51" s="51">
        <f t="shared" ref="L51:L59" si="8">IF(DATE(YEAR($D$3),MONTH(L19),DAY(L19))&gt;$D$3,DATE(YEAR($D$3)-1-$O19,MONTH(L19),DAY(L19)),DATE(YEAR($D$3)-$O19,MONTH(L19),DAY(L19)))</f>
        <v>43709</v>
      </c>
      <c r="M51" s="52">
        <f>IF(DATE(YEAR($D$3),MONTH(M19),DAY(M19))&gt;=$D$3,DATE(YEAR($D$3)-$N19,MONTH(M19),DAY(M19)),DATE(YEAR($D$3)+1-$N19,MONTH(M19),DAY(M19)))</f>
        <v>46265</v>
      </c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 spans="2:28" ht="12.5" hidden="1" x14ac:dyDescent="0.25">
      <c r="B52" s="77"/>
      <c r="C52" s="27" t="s">
        <v>46</v>
      </c>
      <c r="D52" s="51">
        <f t="shared" si="0"/>
        <v>42979</v>
      </c>
      <c r="E52" s="52">
        <f t="shared" si="1"/>
        <v>43708</v>
      </c>
      <c r="F52" s="53">
        <f t="shared" si="2"/>
        <v>42979</v>
      </c>
      <c r="G52" s="53">
        <f t="shared" si="3"/>
        <v>43708</v>
      </c>
      <c r="H52" s="51">
        <f t="shared" si="4"/>
        <v>42979</v>
      </c>
      <c r="I52" s="52">
        <f t="shared" si="5"/>
        <v>43708</v>
      </c>
      <c r="J52" s="53">
        <f t="shared" si="6"/>
        <v>42979</v>
      </c>
      <c r="K52" s="53">
        <f t="shared" si="7"/>
        <v>43708</v>
      </c>
      <c r="L52" s="51">
        <f t="shared" si="8"/>
        <v>42979</v>
      </c>
      <c r="M52" s="52">
        <f t="shared" ref="M52:M53" si="9">IF(DATE(YEAR($D$3),MONTH(M20),DAY(M20))&gt;=$D$3,DATE(YEAR($D$3)-$N20,MONTH(M20),DAY(M20)),DATE(YEAR($D$3)+1-$N20,MONTH(M20),DAY(M20)))</f>
        <v>43708</v>
      </c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 spans="2:28" ht="12.5" hidden="1" x14ac:dyDescent="0.25">
      <c r="B53" s="77"/>
      <c r="C53" s="27" t="s">
        <v>19</v>
      </c>
      <c r="D53" s="51">
        <f t="shared" si="0"/>
        <v>42248</v>
      </c>
      <c r="E53" s="52">
        <f t="shared" si="1"/>
        <v>42978</v>
      </c>
      <c r="F53" s="53">
        <f t="shared" si="2"/>
        <v>42248</v>
      </c>
      <c r="G53" s="53">
        <f t="shared" si="3"/>
        <v>42978</v>
      </c>
      <c r="H53" s="51">
        <f t="shared" si="4"/>
        <v>42248</v>
      </c>
      <c r="I53" s="52">
        <f t="shared" si="5"/>
        <v>42978</v>
      </c>
      <c r="J53" s="53">
        <f t="shared" si="6"/>
        <v>42248</v>
      </c>
      <c r="K53" s="53">
        <f t="shared" si="7"/>
        <v>42978</v>
      </c>
      <c r="L53" s="51">
        <f t="shared" si="8"/>
        <v>42248</v>
      </c>
      <c r="M53" s="52">
        <f t="shared" si="9"/>
        <v>42978</v>
      </c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 spans="2:28" ht="12.5" hidden="1" x14ac:dyDescent="0.25">
      <c r="B54" s="78"/>
      <c r="C54" s="27" t="s">
        <v>20</v>
      </c>
      <c r="D54" s="51">
        <f t="shared" si="0"/>
        <v>41518</v>
      </c>
      <c r="E54" s="52">
        <f t="shared" si="1"/>
        <v>42247</v>
      </c>
      <c r="F54" s="53">
        <f t="shared" si="2"/>
        <v>41518</v>
      </c>
      <c r="G54" s="53">
        <f t="shared" si="3"/>
        <v>42247</v>
      </c>
      <c r="H54" s="51">
        <f t="shared" si="4"/>
        <v>41518</v>
      </c>
      <c r="I54" s="52">
        <f t="shared" si="5"/>
        <v>42247</v>
      </c>
      <c r="J54" s="53">
        <f t="shared" si="6"/>
        <v>41518</v>
      </c>
      <c r="K54" s="53">
        <f t="shared" si="7"/>
        <v>42247</v>
      </c>
      <c r="L54" s="51">
        <f t="shared" si="8"/>
        <v>41518</v>
      </c>
      <c r="M54" s="52">
        <f t="shared" ref="M54:M59" si="10">IF(DATE(YEAR($D$3),MONTH(M22),DAY(M22))&gt;=$D$3,DATE(YEAR($D$3)-$N22,MONTH(M22),DAY(M22)),DATE(YEAR($D$3)+1-$N22,MONTH(M22),DAY(M22)))</f>
        <v>42247</v>
      </c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 spans="2:28" ht="12.5" hidden="1" x14ac:dyDescent="0.25">
      <c r="B55" s="78"/>
      <c r="C55" s="27" t="s">
        <v>21</v>
      </c>
      <c r="D55" s="51">
        <f t="shared" si="0"/>
        <v>40787</v>
      </c>
      <c r="E55" s="52">
        <f t="shared" si="1"/>
        <v>41517</v>
      </c>
      <c r="F55" s="53">
        <f t="shared" si="2"/>
        <v>40787</v>
      </c>
      <c r="G55" s="53">
        <f t="shared" si="3"/>
        <v>41517</v>
      </c>
      <c r="H55" s="51">
        <f t="shared" si="4"/>
        <v>40787</v>
      </c>
      <c r="I55" s="52">
        <f t="shared" si="5"/>
        <v>41517</v>
      </c>
      <c r="J55" s="53">
        <f t="shared" si="6"/>
        <v>40787</v>
      </c>
      <c r="K55" s="53">
        <f t="shared" si="7"/>
        <v>41517</v>
      </c>
      <c r="L55" s="51">
        <f t="shared" si="8"/>
        <v>40787</v>
      </c>
      <c r="M55" s="52">
        <f t="shared" si="10"/>
        <v>41517</v>
      </c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 spans="2:28" ht="12.5" hidden="1" x14ac:dyDescent="0.25">
      <c r="B56" s="78"/>
      <c r="C56" s="27" t="s">
        <v>22</v>
      </c>
      <c r="D56" s="51">
        <f t="shared" si="0"/>
        <v>40057</v>
      </c>
      <c r="E56" s="52">
        <f t="shared" si="1"/>
        <v>40786</v>
      </c>
      <c r="F56" s="53">
        <f t="shared" si="2"/>
        <v>40057</v>
      </c>
      <c r="G56" s="53">
        <f t="shared" si="3"/>
        <v>40786</v>
      </c>
      <c r="H56" s="51">
        <f t="shared" si="4"/>
        <v>40057</v>
      </c>
      <c r="I56" s="52">
        <f t="shared" si="5"/>
        <v>40786</v>
      </c>
      <c r="J56" s="53">
        <f t="shared" si="6"/>
        <v>40057</v>
      </c>
      <c r="K56" s="53">
        <f t="shared" si="7"/>
        <v>40786</v>
      </c>
      <c r="L56" s="51">
        <f t="shared" si="8"/>
        <v>40057</v>
      </c>
      <c r="M56" s="52">
        <f t="shared" si="10"/>
        <v>40786</v>
      </c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 spans="2:28" ht="12.5" hidden="1" x14ac:dyDescent="0.25">
      <c r="B57" s="78"/>
      <c r="C57" s="27" t="s">
        <v>23</v>
      </c>
      <c r="D57" s="51">
        <f t="shared" si="0"/>
        <v>38718</v>
      </c>
      <c r="E57" s="52">
        <f t="shared" si="1"/>
        <v>39447</v>
      </c>
      <c r="F57" s="53">
        <f t="shared" si="2"/>
        <v>38718</v>
      </c>
      <c r="G57" s="53">
        <f t="shared" si="3"/>
        <v>39447</v>
      </c>
      <c r="H57" s="51">
        <f t="shared" si="4"/>
        <v>38718</v>
      </c>
      <c r="I57" s="52">
        <f t="shared" si="5"/>
        <v>39447</v>
      </c>
      <c r="J57" s="53">
        <f t="shared" si="6"/>
        <v>38718</v>
      </c>
      <c r="K57" s="53">
        <f t="shared" si="7"/>
        <v>39447</v>
      </c>
      <c r="L57" s="51">
        <f t="shared" si="8"/>
        <v>38718</v>
      </c>
      <c r="M57" s="52">
        <f t="shared" si="10"/>
        <v>39447</v>
      </c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 spans="2:28" ht="12.5" hidden="1" x14ac:dyDescent="0.25">
      <c r="B58" s="78"/>
      <c r="C58" s="27" t="s">
        <v>24</v>
      </c>
      <c r="D58" s="51">
        <f t="shared" si="0"/>
        <v>33239</v>
      </c>
      <c r="E58" s="52">
        <f t="shared" si="1"/>
        <v>38717</v>
      </c>
      <c r="F58" s="53">
        <f t="shared" si="2"/>
        <v>33239</v>
      </c>
      <c r="G58" s="53">
        <f t="shared" si="3"/>
        <v>38717</v>
      </c>
      <c r="H58" s="51">
        <f t="shared" si="4"/>
        <v>33239</v>
      </c>
      <c r="I58" s="52">
        <f t="shared" si="5"/>
        <v>38717</v>
      </c>
      <c r="J58" s="53">
        <f t="shared" si="6"/>
        <v>33239</v>
      </c>
      <c r="K58" s="53">
        <f t="shared" si="7"/>
        <v>38717</v>
      </c>
      <c r="L58" s="51">
        <f t="shared" si="8"/>
        <v>33239</v>
      </c>
      <c r="M58" s="52">
        <f t="shared" si="10"/>
        <v>38717</v>
      </c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 spans="2:28" ht="12.5" hidden="1" x14ac:dyDescent="0.25">
      <c r="B59" s="79"/>
      <c r="C59" s="32" t="s">
        <v>48</v>
      </c>
      <c r="D59" s="54">
        <f t="shared" si="0"/>
        <v>5480</v>
      </c>
      <c r="E59" s="55">
        <f t="shared" si="1"/>
        <v>33238</v>
      </c>
      <c r="F59" s="56">
        <f t="shared" si="2"/>
        <v>5480</v>
      </c>
      <c r="G59" s="56">
        <f t="shared" si="3"/>
        <v>33238</v>
      </c>
      <c r="H59" s="54">
        <f t="shared" si="4"/>
        <v>5480</v>
      </c>
      <c r="I59" s="55">
        <f t="shared" si="5"/>
        <v>33238</v>
      </c>
      <c r="J59" s="56">
        <f t="shared" si="6"/>
        <v>5480</v>
      </c>
      <c r="K59" s="56">
        <f t="shared" si="7"/>
        <v>33238</v>
      </c>
      <c r="L59" s="54">
        <f t="shared" si="8"/>
        <v>5480</v>
      </c>
      <c r="M59" s="55">
        <f t="shared" si="10"/>
        <v>33238</v>
      </c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 spans="2:28" ht="12.5" hidden="1" x14ac:dyDescent="0.25"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 spans="2:28" ht="12.5" hidden="1" x14ac:dyDescent="0.25">
      <c r="B61" s="65" t="s">
        <v>41</v>
      </c>
      <c r="C61" s="38" t="s">
        <v>42</v>
      </c>
      <c r="D61" s="41"/>
      <c r="E61" s="41"/>
      <c r="F61" s="41"/>
      <c r="G61" s="41"/>
      <c r="H61" s="41"/>
      <c r="I61" s="41"/>
      <c r="J61" s="41"/>
      <c r="K61" s="41"/>
      <c r="L61" s="41"/>
      <c r="M61" s="39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 spans="2:28" ht="12.5" hidden="1" x14ac:dyDescent="0.25">
      <c r="B62" s="66"/>
      <c r="C62" s="46"/>
      <c r="D62" s="47" t="s">
        <v>5</v>
      </c>
      <c r="E62" s="48"/>
      <c r="F62" s="2" t="s">
        <v>6</v>
      </c>
      <c r="G62" s="2"/>
      <c r="H62" s="47" t="s">
        <v>7</v>
      </c>
      <c r="I62" s="48"/>
      <c r="J62" s="2" t="s">
        <v>8</v>
      </c>
      <c r="K62" s="2"/>
      <c r="L62" s="47" t="s">
        <v>9</v>
      </c>
      <c r="M62" s="48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 spans="2:28" ht="12.5" hidden="1" x14ac:dyDescent="0.25">
      <c r="B63" s="66"/>
      <c r="C63" s="27"/>
      <c r="D63" s="49" t="s">
        <v>14</v>
      </c>
      <c r="E63" s="50" t="s">
        <v>15</v>
      </c>
      <c r="F63" s="4" t="s">
        <v>14</v>
      </c>
      <c r="G63" s="4" t="s">
        <v>15</v>
      </c>
      <c r="H63" s="49" t="s">
        <v>14</v>
      </c>
      <c r="I63" s="50" t="s">
        <v>15</v>
      </c>
      <c r="J63" s="4" t="s">
        <v>14</v>
      </c>
      <c r="K63" s="4" t="s">
        <v>15</v>
      </c>
      <c r="L63" s="49" t="s">
        <v>14</v>
      </c>
      <c r="M63" s="50" t="s">
        <v>15</v>
      </c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 spans="2:28" ht="12.5" hidden="1" x14ac:dyDescent="0.25">
      <c r="B64" s="76" t="s">
        <v>43</v>
      </c>
      <c r="C64" s="27" t="s">
        <v>45</v>
      </c>
      <c r="D64" s="51">
        <f t="shared" ref="D64:D72" si="11">IF(AND(MID($D38,1,1)&gt;=1,(MID($D38,3,1)+MID($D38,5,2))&gt;0),IF(DATE(YEAR($D$3),MONTH(D19),DAY(D19))&gt;DATE(YEAR($D$3)-MID($D38,1,1),MONTH($D$3)-MID($D38,3,1),DAY($D$3)-MID($D38,5,2)),DATE(YEAR($D$3)-1-$O19-MID($D38,1,1),MONTH(D19),DAY(D19)),DATE(YEAR($D$3)-$O19,MONTH(D19),DAY(D19))),IF(DATE(YEAR($D$3),MONTH(D19),DAY(D19))&gt;DATE(YEAR($D$3)-MID($D38,1,1),MONTH($D$3)-MID($D38,3,1),DAY($D$3)-MID($D38,5,2)),DATE(YEAR($D$3)-1-$O19,MONTH(D19),DAY(D19)),DATE(YEAR($D$3)-$O19,MONTH(D19),DAY(D19))))</f>
        <v>43344</v>
      </c>
      <c r="E64" s="52">
        <f t="shared" ref="E64:E72" si="12">IF(AND(MID($D38,1,1)&gt;=1,(MID($D38,3,1)+MID($D38,5,2))&gt;1),IF(DATE(YEAR($D$3),MONTH(E19),DAY(E19))&gt;=DATE(YEAR($D$3)-MID($D38,1,1),MONTH($D$3)-MID($D38,3,1),DAY($D$3))-MID($D38,5,2),DATE(YEAR($D$3)-$N19,MONTH(E19),DAY(E19)),DATE(YEAR($D$3)+1-$N19+MID($D38,1,1),MONTH(E19),DAY(E19))),IF(DATE(YEAR($D$3),MONTH(E19),DAY(E19))&gt;=DATE(YEAR($D$3)-MID($D38,1,1),MONTH($D$3)-MID($D38,3,1),DAY($D$3))-MID($D38,5,2),DATE(YEAR($D$3)-$N19,MONTH(E19),DAY(E19)),DATE(YEAR($D$3)+1-$N19,MONTH(E19),DAY(E19))))</f>
        <v>45900</v>
      </c>
      <c r="F64" s="51">
        <f t="shared" ref="F64:F72" si="13">IF(AND(MID($E38,1,1)&gt;=1,(MID($E38,3,1)+MID($E38,5,2))&gt;0),IF(DATE(YEAR($D$3),MONTH(F19),DAY(F19))&gt;DATE(YEAR($D$3)-MID($E38,1,1),MONTH($D$3)-MID($E38,3,1),DAY($D$3)-MID($E38,5,2)),DATE(YEAR($D$3)-1-$O19-MID($E38,1,1),MONTH(F19),DAY(F19)),DATE(YEAR($D$3)-$O19,MONTH(F19),DAY(F19))),IF(DATE(YEAR($D$3),MONTH(F19),DAY(F19))&gt;DATE(YEAR($D$3)-MID($E38,1,1),MONTH($D$3)-MID($E38,3,1),DAY($D$3)-MID($E38,5,2)),DATE(YEAR($D$3)-1-$O19,MONTH(F19),DAY(F19)),DATE(YEAR($D$3)-$O19,MONTH(F19),DAY(F19))))</f>
        <v>43344</v>
      </c>
      <c r="G64" s="52">
        <f t="shared" ref="G64:G72" si="14">IF(AND(MID($E38,1,1)&gt;=1,(MID($E38,3,1)+MID($E38,5,2))&gt;1),IF(DATE(YEAR($D$3),MONTH(G19),DAY(G19))&gt;=DATE(YEAR($D$3)-MID($E38,1,1),MONTH($D$3)-MID($E38,3,1),DAY($D$3))-MID($E38,5,2),DATE(YEAR($D$3)-$N19,MONTH(G19),DAY(G19)),DATE(YEAR($D$3)+1-$N19+MID($E38,1,1),MONTH(G19),DAY(G19))),IF(DATE(YEAR($D$3),MONTH(G19),DAY(G19))&gt;=DATE(YEAR($D$3)-MID($E38,1,1),MONTH($D$3)-MID($E38,3,1),DAY($D$3))-MID($E38,5,2),DATE(YEAR($D$3)-$N19,MONTH(G19),DAY(G19)),DATE(YEAR($D$3)+1-$N19,MONTH(G19),DAY(G19))))</f>
        <v>45900</v>
      </c>
      <c r="H64" s="51">
        <f t="shared" ref="H64:H72" si="15">IF(AND(MID($F38,1,1)&gt;=1,(MID($F38,3,1)+MID($F38,5,2))&gt;0),IF(DATE(YEAR($D$3),MONTH(H19),DAY(H19))&gt;DATE(YEAR($D$3)-MID($F38,1,1),MONTH($D$3)-MID($F38,3,1),DAY($D$3)-MID($F38,5,2)),DATE(YEAR($D$3)-1-$O19-MID($F38,1,1),MONTH(H19),DAY(H19)),DATE(YEAR($D$3)-$O19,MONTH(H19),DAY(H19))),IF(DATE(YEAR($D$3),MONTH(H19),DAY(H19))&gt;DATE(YEAR($D$3)-MID($F38,1,1),MONTH($D$3)-MID($F38,3,1),DAY($D$3)-MID($F38,5,2)),DATE(YEAR($D$3)-1-$O19,MONTH(H19),DAY(H19)),DATE(YEAR($D$3)-$O19,MONTH(H19),DAY(H19))))</f>
        <v>43344</v>
      </c>
      <c r="I64" s="52">
        <f t="shared" ref="I64:I72" si="16">IF(AND(MID($F38,1,1)&gt;=1,(MID($F38,3,1)+MID($F38,5,2))&gt;1),IF(DATE(YEAR($D$3),MONTH(I19),DAY(I19))&gt;=DATE(YEAR($D$3)-MID($F38,1,1),MONTH($D$3)-MID($F38,3,1),DAY($D$3))-MID($F38,5,2),DATE(YEAR($D$3)-$N19,MONTH(I19),DAY(I19)),DATE(YEAR($D$3)+1-$N19+MID($F38,1,1),MONTH(I19),DAY(I19))),IF(DATE(YEAR($D$3),MONTH(I19),DAY(I19))&gt;=DATE(YEAR($D$3)-MID($F38,1,1),MONTH($D$3)-MID($F38,3,1),DAY($D$3))-MID($F38,5,2),DATE(YEAR($D$3)-$N19,MONTH(I19),DAY(I19)),DATE(YEAR($D$3)+1-$N19,MONTH(I19),DAY(I19))))</f>
        <v>45900</v>
      </c>
      <c r="J64" s="51">
        <f t="shared" ref="J64:J72" si="17">IF(AND(MID($G38,1,1)&gt;=1,(MID($G38,3,1)+MID($G38,5,2))&gt;0),IF(DATE(YEAR($D$3),MONTH(J19),DAY(J19))&gt;DATE(YEAR($D$3)-MID($G38,1,1),MONTH($D$3)-MID($G38,3,1),DAY($D$3)-MID($G38,5,2)),DATE(YEAR($D$3)-1-$O19-MID($G38,1,1),MONTH(J19),DAY(J19)),DATE(YEAR($D$3)-$O19,MONTH(J19),DAY(J19))),IF(DATE(YEAR($D$3),MONTH(J19),DAY(J19))&gt;DATE(YEAR($D$3)-MID($G38,1,1),MONTH($D$3)-MID($G38,3,1),DAY($D$3)-MID($G38,5,2)),DATE(YEAR($D$3)-1-$O19,MONTH(J19),DAY(J19)),DATE(YEAR($D$3)-$O19,MONTH(J19),DAY(J19))))</f>
        <v>43344</v>
      </c>
      <c r="K64" s="52">
        <f t="shared" ref="K64:K72" si="18">IF(AND(MID($G38,1,1)&gt;=1,(MID($G38,3,1)+MID($G38,5,2))&gt;1),IF(DATE(YEAR($D$3),MONTH(K19),DAY(K19))&gt;=DATE(YEAR($D$3)-MID($G38,1,1),MONTH($D$3)-MID($G38,3,1),DAY($D$3))-MID($G38,5,2),DATE(YEAR($D$3)-$N19,MONTH(K19),DAY(K19)),DATE(YEAR($D$3)+1-$N19+MID($G38,1,1),MONTH(K19),DAY(K19))),IF(DATE(YEAR($D$3),MONTH(K19),DAY(K19))&gt;=DATE(YEAR($D$3)-MID($G38,1,1),MONTH($D$3)-MID($G38,3,1),DAY($D$3))-MID($G38,5,2),DATE(YEAR($D$3)-$N19,MONTH(K19),DAY(K19)),DATE(YEAR($D$3)+1-$N19,MONTH(K19),DAY(K19))))</f>
        <v>45900</v>
      </c>
      <c r="L64" s="51">
        <f t="shared" ref="L64:L72" si="19">IF(AND(MID($H38,1,1)&gt;=1,(MID($H38,3,1)+MID($H38,5,2))&gt;0),IF(DATE(YEAR($D$3),MONTH(L19),DAY(L19))&gt;DATE(YEAR($D$3)-MID($H38,1,1),MONTH($D$3)-MID($H38,3,1),DAY($D$3)-MID($H38,5,2)),DATE(YEAR($D$3)-1-$O19-MID($H38,1,1),MONTH(L19),DAY(L19)),DATE(YEAR($D$3)-$O19,MONTH(L19),DAY(L19))),IF(DATE(YEAR($D$3),MONTH(L19),DAY(L19))&gt;DATE(YEAR($D$3)-MID($H38,1,1),MONTH($D$3)-MID($H38,3,1),DAY($D$3)-MID($H38,5,2)),DATE(YEAR($D$3)-1-$O19,MONTH(L19),DAY(L19)),DATE(YEAR($D$3)-$O19,MONTH(L19),DAY(L19))))</f>
        <v>42979</v>
      </c>
      <c r="M64" s="52">
        <f t="shared" ref="M64:M72" si="20">IF(AND(MID($H38,1,1)&gt;=1,(MID($H38,3,1)+MID($H38,5,2))&gt;1),IF(DATE(YEAR($D$3),MONTH(M19),DAY(M19))&gt;=DATE(YEAR($D$3)-MID($H38,1,1),MONTH($D$3)-MID($H38,3,1),DAY($D$3))-MID($H38,5,2),DATE(YEAR($D$3)-$N19,MONTH(M19),DAY(M19)),DATE(YEAR($D$3)+1-$N19+MID($H38,1,1),MONTH(M19),DAY(M19))),IF(DATE(YEAR($D$3),MONTH(M19),DAY(M19))&gt;=DATE(YEAR($D$3)-MID($H38,1,1),MONTH($D$3)-MID($H38,3,1),DAY($D$3))-MID($H38,5,2),DATE(YEAR($D$3)-$N19,MONTH(M19),DAY(M19)),DATE(YEAR($D$3)+1-$N19,MONTH(M19),DAY(M19))))</f>
        <v>45900</v>
      </c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 spans="2:28" ht="12.5" hidden="1" x14ac:dyDescent="0.25">
      <c r="B65" s="77"/>
      <c r="C65" s="27" t="s">
        <v>46</v>
      </c>
      <c r="D65" s="51">
        <f t="shared" si="11"/>
        <v>42614</v>
      </c>
      <c r="E65" s="52">
        <f t="shared" si="12"/>
        <v>43343</v>
      </c>
      <c r="F65" s="51">
        <f t="shared" si="13"/>
        <v>42614</v>
      </c>
      <c r="G65" s="52">
        <f t="shared" si="14"/>
        <v>43343</v>
      </c>
      <c r="H65" s="51">
        <f t="shared" si="15"/>
        <v>42614</v>
      </c>
      <c r="I65" s="52">
        <f t="shared" si="16"/>
        <v>43343</v>
      </c>
      <c r="J65" s="51">
        <f t="shared" si="17"/>
        <v>42614</v>
      </c>
      <c r="K65" s="52">
        <f t="shared" si="18"/>
        <v>43343</v>
      </c>
      <c r="L65" s="51">
        <f t="shared" si="19"/>
        <v>42248</v>
      </c>
      <c r="M65" s="52">
        <f t="shared" si="20"/>
        <v>43343</v>
      </c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 spans="2:28" ht="12.5" hidden="1" x14ac:dyDescent="0.25">
      <c r="B66" s="77"/>
      <c r="C66" s="27" t="s">
        <v>19</v>
      </c>
      <c r="D66" s="51">
        <f t="shared" si="11"/>
        <v>41883</v>
      </c>
      <c r="E66" s="52">
        <f t="shared" si="12"/>
        <v>42613</v>
      </c>
      <c r="F66" s="51">
        <f t="shared" si="13"/>
        <v>41883</v>
      </c>
      <c r="G66" s="52">
        <f t="shared" si="14"/>
        <v>42613</v>
      </c>
      <c r="H66" s="51">
        <f t="shared" si="15"/>
        <v>41883</v>
      </c>
      <c r="I66" s="52">
        <f t="shared" si="16"/>
        <v>42613</v>
      </c>
      <c r="J66" s="51">
        <f t="shared" si="17"/>
        <v>41883</v>
      </c>
      <c r="K66" s="52">
        <f t="shared" si="18"/>
        <v>42613</v>
      </c>
      <c r="L66" s="51">
        <f t="shared" si="19"/>
        <v>41518</v>
      </c>
      <c r="M66" s="52">
        <f t="shared" si="20"/>
        <v>42613</v>
      </c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spans="2:28" ht="12.5" hidden="1" x14ac:dyDescent="0.25">
      <c r="B67" s="78"/>
      <c r="C67" s="27" t="s">
        <v>20</v>
      </c>
      <c r="D67" s="51">
        <f t="shared" si="11"/>
        <v>41153</v>
      </c>
      <c r="E67" s="52">
        <f t="shared" si="12"/>
        <v>41882</v>
      </c>
      <c r="F67" s="51">
        <f t="shared" si="13"/>
        <v>41153</v>
      </c>
      <c r="G67" s="52">
        <f t="shared" si="14"/>
        <v>41882</v>
      </c>
      <c r="H67" s="51">
        <f t="shared" si="15"/>
        <v>41153</v>
      </c>
      <c r="I67" s="52">
        <f t="shared" si="16"/>
        <v>41882</v>
      </c>
      <c r="J67" s="51">
        <f t="shared" si="17"/>
        <v>41153</v>
      </c>
      <c r="K67" s="52">
        <f t="shared" si="18"/>
        <v>41882</v>
      </c>
      <c r="L67" s="51">
        <f t="shared" si="19"/>
        <v>40787</v>
      </c>
      <c r="M67" s="52">
        <f t="shared" si="20"/>
        <v>41882</v>
      </c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 spans="2:28" ht="12.5" hidden="1" x14ac:dyDescent="0.25">
      <c r="B68" s="78"/>
      <c r="C68" s="27" t="s">
        <v>21</v>
      </c>
      <c r="D68" s="51">
        <f t="shared" si="11"/>
        <v>40422</v>
      </c>
      <c r="E68" s="52">
        <f t="shared" si="12"/>
        <v>41152</v>
      </c>
      <c r="F68" s="51">
        <f t="shared" si="13"/>
        <v>40422</v>
      </c>
      <c r="G68" s="52">
        <f t="shared" si="14"/>
        <v>41152</v>
      </c>
      <c r="H68" s="51">
        <f t="shared" si="15"/>
        <v>40422</v>
      </c>
      <c r="I68" s="52">
        <f t="shared" si="16"/>
        <v>41152</v>
      </c>
      <c r="J68" s="51">
        <f t="shared" si="17"/>
        <v>40422</v>
      </c>
      <c r="K68" s="52">
        <f t="shared" si="18"/>
        <v>41152</v>
      </c>
      <c r="L68" s="51">
        <f t="shared" si="19"/>
        <v>40057</v>
      </c>
      <c r="M68" s="52">
        <f t="shared" si="20"/>
        <v>41152</v>
      </c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 spans="2:28" ht="12.5" hidden="1" x14ac:dyDescent="0.25">
      <c r="B69" s="78"/>
      <c r="C69" s="27" t="s">
        <v>22</v>
      </c>
      <c r="D69" s="51">
        <f t="shared" si="11"/>
        <v>39692</v>
      </c>
      <c r="E69" s="52">
        <f t="shared" si="12"/>
        <v>40421</v>
      </c>
      <c r="F69" s="51">
        <f t="shared" si="13"/>
        <v>39692</v>
      </c>
      <c r="G69" s="52">
        <f t="shared" si="14"/>
        <v>40421</v>
      </c>
      <c r="H69" s="51">
        <f t="shared" si="15"/>
        <v>39692</v>
      </c>
      <c r="I69" s="52">
        <f t="shared" si="16"/>
        <v>40421</v>
      </c>
      <c r="J69" s="51">
        <f t="shared" si="17"/>
        <v>39692</v>
      </c>
      <c r="K69" s="52">
        <f t="shared" si="18"/>
        <v>40421</v>
      </c>
      <c r="L69" s="51">
        <f t="shared" si="19"/>
        <v>39326</v>
      </c>
      <c r="M69" s="52">
        <f t="shared" si="20"/>
        <v>40421</v>
      </c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 spans="2:28" ht="12.5" hidden="1" x14ac:dyDescent="0.25">
      <c r="B70" s="78"/>
      <c r="C70" s="27" t="s">
        <v>23</v>
      </c>
      <c r="D70" s="51">
        <f t="shared" si="11"/>
        <v>38718</v>
      </c>
      <c r="E70" s="52">
        <f t="shared" si="12"/>
        <v>39447</v>
      </c>
      <c r="F70" s="51">
        <f t="shared" si="13"/>
        <v>38718</v>
      </c>
      <c r="G70" s="52">
        <f t="shared" si="14"/>
        <v>39447</v>
      </c>
      <c r="H70" s="51">
        <f t="shared" si="15"/>
        <v>38718</v>
      </c>
      <c r="I70" s="52">
        <f t="shared" si="16"/>
        <v>39447</v>
      </c>
      <c r="J70" s="51">
        <f t="shared" si="17"/>
        <v>38718</v>
      </c>
      <c r="K70" s="52">
        <f t="shared" si="18"/>
        <v>39447</v>
      </c>
      <c r="L70" s="51">
        <f t="shared" si="19"/>
        <v>38718</v>
      </c>
      <c r="M70" s="52">
        <f t="shared" si="20"/>
        <v>39447</v>
      </c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 spans="2:28" ht="12.5" hidden="1" x14ac:dyDescent="0.25">
      <c r="B71" s="78"/>
      <c r="C71" s="27" t="s">
        <v>24</v>
      </c>
      <c r="D71" s="51">
        <f t="shared" si="11"/>
        <v>33239</v>
      </c>
      <c r="E71" s="52">
        <f t="shared" si="12"/>
        <v>38717</v>
      </c>
      <c r="F71" s="51">
        <f t="shared" si="13"/>
        <v>33239</v>
      </c>
      <c r="G71" s="52">
        <f t="shared" si="14"/>
        <v>38717</v>
      </c>
      <c r="H71" s="51">
        <f t="shared" si="15"/>
        <v>33239</v>
      </c>
      <c r="I71" s="52">
        <f t="shared" si="16"/>
        <v>38717</v>
      </c>
      <c r="J71" s="51">
        <f t="shared" si="17"/>
        <v>33239</v>
      </c>
      <c r="K71" s="52">
        <f t="shared" si="18"/>
        <v>38717</v>
      </c>
      <c r="L71" s="51">
        <f t="shared" si="19"/>
        <v>33239</v>
      </c>
      <c r="M71" s="52">
        <f t="shared" si="20"/>
        <v>38717</v>
      </c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 spans="2:28" ht="12.5" hidden="1" x14ac:dyDescent="0.25">
      <c r="B72" s="79"/>
      <c r="C72" s="32" t="s">
        <v>48</v>
      </c>
      <c r="D72" s="54">
        <f t="shared" si="11"/>
        <v>5480</v>
      </c>
      <c r="E72" s="55">
        <f t="shared" si="12"/>
        <v>33238</v>
      </c>
      <c r="F72" s="54">
        <f t="shared" si="13"/>
        <v>5480</v>
      </c>
      <c r="G72" s="55">
        <f t="shared" si="14"/>
        <v>33238</v>
      </c>
      <c r="H72" s="54">
        <f t="shared" si="15"/>
        <v>5480</v>
      </c>
      <c r="I72" s="55">
        <f t="shared" si="16"/>
        <v>33238</v>
      </c>
      <c r="J72" s="54">
        <f t="shared" si="17"/>
        <v>5480</v>
      </c>
      <c r="K72" s="55">
        <f t="shared" si="18"/>
        <v>33238</v>
      </c>
      <c r="L72" s="54">
        <f t="shared" si="19"/>
        <v>5480</v>
      </c>
      <c r="M72" s="55">
        <f t="shared" si="20"/>
        <v>33238</v>
      </c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 spans="2:28" ht="12.5" hidden="1" x14ac:dyDescent="0.25"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 spans="2:28" ht="12.5" hidden="1" x14ac:dyDescent="0.25"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 spans="2:28" s="59" customFormat="1" ht="15.75" hidden="1" customHeight="1" x14ac:dyDescent="0.3">
      <c r="B75" s="57" t="s">
        <v>47</v>
      </c>
      <c r="C75" s="58"/>
      <c r="D75" s="58"/>
      <c r="E75" s="58"/>
      <c r="F75" s="58"/>
      <c r="G75" s="58"/>
      <c r="H75" s="58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58"/>
      <c r="W75" s="58"/>
      <c r="X75" s="58"/>
      <c r="Y75" s="58"/>
      <c r="Z75" s="58"/>
      <c r="AA75" s="58"/>
      <c r="AB75" s="58"/>
    </row>
    <row r="76" spans="2:28" ht="12.5" hidden="1" x14ac:dyDescent="0.25"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 spans="2:28" ht="13" hidden="1" x14ac:dyDescent="0.3">
      <c r="B77" s="74" t="s">
        <v>12</v>
      </c>
      <c r="C77" s="17"/>
      <c r="D77" s="18" t="s">
        <v>5</v>
      </c>
      <c r="E77" s="19"/>
      <c r="F77" s="18" t="s">
        <v>6</v>
      </c>
      <c r="G77" s="19"/>
      <c r="H77" s="18" t="s">
        <v>7</v>
      </c>
      <c r="I77" s="19"/>
      <c r="J77" s="18" t="s">
        <v>8</v>
      </c>
      <c r="K77" s="19"/>
      <c r="L77" s="18" t="s">
        <v>9</v>
      </c>
      <c r="M77" s="19"/>
      <c r="N77" s="20"/>
      <c r="O77" s="21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 spans="2:28" ht="26" hidden="1" x14ac:dyDescent="0.3">
      <c r="B78" s="75"/>
      <c r="C78" s="22" t="s">
        <v>13</v>
      </c>
      <c r="D78" s="23" t="s">
        <v>14</v>
      </c>
      <c r="E78" s="24" t="s">
        <v>15</v>
      </c>
      <c r="F78" s="23" t="s">
        <v>14</v>
      </c>
      <c r="G78" s="24" t="s">
        <v>15</v>
      </c>
      <c r="H78" s="23" t="s">
        <v>14</v>
      </c>
      <c r="I78" s="24" t="s">
        <v>15</v>
      </c>
      <c r="J78" s="23" t="s">
        <v>14</v>
      </c>
      <c r="K78" s="24" t="s">
        <v>15</v>
      </c>
      <c r="L78" s="23" t="s">
        <v>14</v>
      </c>
      <c r="M78" s="24" t="s">
        <v>15</v>
      </c>
      <c r="N78" s="25" t="s">
        <v>16</v>
      </c>
      <c r="O78" s="26" t="s">
        <v>17</v>
      </c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spans="2:28" ht="12.5" hidden="1" x14ac:dyDescent="0.25">
      <c r="B79" s="76" t="s">
        <v>18</v>
      </c>
      <c r="C79" s="27" t="s">
        <v>54</v>
      </c>
      <c r="D79" s="28">
        <v>45536</v>
      </c>
      <c r="E79" s="29">
        <v>45535</v>
      </c>
      <c r="F79" s="28">
        <v>45536</v>
      </c>
      <c r="G79" s="29">
        <v>45535</v>
      </c>
      <c r="H79" s="28">
        <v>45536</v>
      </c>
      <c r="I79" s="29">
        <v>45535</v>
      </c>
      <c r="J79" s="28">
        <v>45536</v>
      </c>
      <c r="K79" s="29">
        <v>45535</v>
      </c>
      <c r="L79" s="28">
        <v>45536</v>
      </c>
      <c r="M79" s="29">
        <v>45535</v>
      </c>
      <c r="N79" s="30">
        <v>0</v>
      </c>
      <c r="O79" s="31">
        <v>7</v>
      </c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spans="2:28" ht="12.5" hidden="1" x14ac:dyDescent="0.25">
      <c r="B80" s="77"/>
      <c r="C80" s="27" t="s">
        <v>53</v>
      </c>
      <c r="D80" s="28">
        <v>45536</v>
      </c>
      <c r="E80" s="29">
        <v>45535</v>
      </c>
      <c r="F80" s="28">
        <v>45536</v>
      </c>
      <c r="G80" s="29">
        <v>45535</v>
      </c>
      <c r="H80" s="28">
        <v>45536</v>
      </c>
      <c r="I80" s="29">
        <v>45535</v>
      </c>
      <c r="J80" s="28">
        <v>45536</v>
      </c>
      <c r="K80" s="29">
        <v>45535</v>
      </c>
      <c r="L80" s="28">
        <v>45536</v>
      </c>
      <c r="M80" s="29">
        <v>45535</v>
      </c>
      <c r="N80" s="30">
        <v>8</v>
      </c>
      <c r="O80" s="31">
        <v>9</v>
      </c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 spans="2:28" ht="12.5" hidden="1" x14ac:dyDescent="0.25">
      <c r="B81" s="77"/>
      <c r="C81" s="27" t="s">
        <v>52</v>
      </c>
      <c r="D81" s="28">
        <v>45536</v>
      </c>
      <c r="E81" s="29">
        <v>45535</v>
      </c>
      <c r="F81" s="28">
        <v>45536</v>
      </c>
      <c r="G81" s="29">
        <v>45535</v>
      </c>
      <c r="H81" s="28">
        <v>45536</v>
      </c>
      <c r="I81" s="29">
        <v>45535</v>
      </c>
      <c r="J81" s="28">
        <v>45536</v>
      </c>
      <c r="K81" s="29">
        <v>45535</v>
      </c>
      <c r="L81" s="28">
        <v>45536</v>
      </c>
      <c r="M81" s="29">
        <v>45535</v>
      </c>
      <c r="N81" s="30">
        <v>10</v>
      </c>
      <c r="O81" s="31">
        <v>11</v>
      </c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spans="2:28" ht="12.5" hidden="1" x14ac:dyDescent="0.25">
      <c r="B82" s="78"/>
      <c r="C82" s="27" t="s">
        <v>51</v>
      </c>
      <c r="D82" s="28">
        <v>45536</v>
      </c>
      <c r="E82" s="29">
        <v>45535</v>
      </c>
      <c r="F82" s="28">
        <v>45536</v>
      </c>
      <c r="G82" s="29">
        <v>45535</v>
      </c>
      <c r="H82" s="28">
        <v>45536</v>
      </c>
      <c r="I82" s="29">
        <v>45535</v>
      </c>
      <c r="J82" s="28">
        <v>45536</v>
      </c>
      <c r="K82" s="29">
        <v>45535</v>
      </c>
      <c r="L82" s="28">
        <v>45536</v>
      </c>
      <c r="M82" s="29">
        <v>45535</v>
      </c>
      <c r="N82" s="30">
        <v>12</v>
      </c>
      <c r="O82" s="31">
        <v>13</v>
      </c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spans="2:28" ht="12.5" hidden="1" x14ac:dyDescent="0.25">
      <c r="B83" s="78"/>
      <c r="C83" s="27" t="s">
        <v>50</v>
      </c>
      <c r="D83" s="28">
        <v>45536</v>
      </c>
      <c r="E83" s="29">
        <v>45535</v>
      </c>
      <c r="F83" s="28">
        <v>45536</v>
      </c>
      <c r="G83" s="29">
        <v>45535</v>
      </c>
      <c r="H83" s="28">
        <v>45536</v>
      </c>
      <c r="I83" s="29">
        <v>45535</v>
      </c>
      <c r="J83" s="28">
        <v>45536</v>
      </c>
      <c r="K83" s="29">
        <v>45535</v>
      </c>
      <c r="L83" s="28">
        <v>45536</v>
      </c>
      <c r="M83" s="29">
        <v>45535</v>
      </c>
      <c r="N83" s="30">
        <v>14</v>
      </c>
      <c r="O83" s="31">
        <v>15</v>
      </c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spans="2:28" ht="12.5" hidden="1" x14ac:dyDescent="0.25">
      <c r="B84" s="78"/>
      <c r="C84" s="27" t="s">
        <v>49</v>
      </c>
      <c r="D84" s="28">
        <v>45536</v>
      </c>
      <c r="E84" s="29">
        <v>45535</v>
      </c>
      <c r="F84" s="28">
        <v>45536</v>
      </c>
      <c r="G84" s="29">
        <v>45535</v>
      </c>
      <c r="H84" s="28">
        <v>45536</v>
      </c>
      <c r="I84" s="29">
        <v>45535</v>
      </c>
      <c r="J84" s="28">
        <v>45536</v>
      </c>
      <c r="K84" s="29">
        <v>45535</v>
      </c>
      <c r="L84" s="28">
        <v>45536</v>
      </c>
      <c r="M84" s="29">
        <v>45535</v>
      </c>
      <c r="N84" s="30">
        <v>16</v>
      </c>
      <c r="O84" s="31">
        <v>17</v>
      </c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 spans="2:28" ht="12.5" hidden="1" x14ac:dyDescent="0.25">
      <c r="B85" s="78"/>
      <c r="C85" s="27" t="s">
        <v>23</v>
      </c>
      <c r="D85" s="28">
        <v>45292</v>
      </c>
      <c r="E85" s="29">
        <v>45657</v>
      </c>
      <c r="F85" s="28">
        <v>45292</v>
      </c>
      <c r="G85" s="29">
        <v>45657</v>
      </c>
      <c r="H85" s="28">
        <v>45292</v>
      </c>
      <c r="I85" s="29">
        <v>45657</v>
      </c>
      <c r="J85" s="28">
        <v>45292</v>
      </c>
      <c r="K85" s="29">
        <v>45657</v>
      </c>
      <c r="L85" s="28">
        <v>45292</v>
      </c>
      <c r="M85" s="29">
        <v>45657</v>
      </c>
      <c r="N85" s="30">
        <v>18</v>
      </c>
      <c r="O85" s="31">
        <v>19</v>
      </c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spans="2:28" ht="12.5" hidden="1" x14ac:dyDescent="0.25">
      <c r="B86" s="78"/>
      <c r="C86" s="27" t="s">
        <v>24</v>
      </c>
      <c r="D86" s="28">
        <v>45292</v>
      </c>
      <c r="E86" s="29">
        <v>45657</v>
      </c>
      <c r="F86" s="28">
        <v>45292</v>
      </c>
      <c r="G86" s="29">
        <v>45657</v>
      </c>
      <c r="H86" s="28">
        <v>45292</v>
      </c>
      <c r="I86" s="29">
        <v>45657</v>
      </c>
      <c r="J86" s="28">
        <v>45292</v>
      </c>
      <c r="K86" s="29">
        <v>45657</v>
      </c>
      <c r="L86" s="28">
        <v>45292</v>
      </c>
      <c r="M86" s="29">
        <v>45657</v>
      </c>
      <c r="N86" s="30">
        <v>20</v>
      </c>
      <c r="O86" s="31">
        <v>34</v>
      </c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 spans="2:28" ht="12.5" hidden="1" x14ac:dyDescent="0.25">
      <c r="B87" s="79"/>
      <c r="C87" s="32" t="s">
        <v>48</v>
      </c>
      <c r="D87" s="33">
        <v>45292</v>
      </c>
      <c r="E87" s="34">
        <v>45657</v>
      </c>
      <c r="F87" s="33">
        <v>45292</v>
      </c>
      <c r="G87" s="34">
        <v>45657</v>
      </c>
      <c r="H87" s="33">
        <v>45292</v>
      </c>
      <c r="I87" s="34">
        <v>45657</v>
      </c>
      <c r="J87" s="33">
        <v>45292</v>
      </c>
      <c r="K87" s="34">
        <v>45657</v>
      </c>
      <c r="L87" s="33">
        <v>45292</v>
      </c>
      <c r="M87" s="34">
        <v>45657</v>
      </c>
      <c r="N87" s="35">
        <v>35</v>
      </c>
      <c r="O87" s="36">
        <v>110</v>
      </c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 spans="2:28" ht="12.5" hidden="1" x14ac:dyDescent="0.25"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spans="2:28" ht="37.5" hidden="1" x14ac:dyDescent="0.25">
      <c r="B89" s="60" t="s">
        <v>25</v>
      </c>
      <c r="C89" s="37" t="s">
        <v>26</v>
      </c>
      <c r="D89" s="38" t="s">
        <v>14</v>
      </c>
      <c r="E89" s="39" t="s">
        <v>15</v>
      </c>
      <c r="F89" s="4" t="s">
        <v>27</v>
      </c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spans="2:28" ht="12.5" hidden="1" x14ac:dyDescent="0.25">
      <c r="B90" s="76" t="s">
        <v>28</v>
      </c>
      <c r="C90" s="27" t="s">
        <v>5</v>
      </c>
      <c r="D90" s="28">
        <v>45566</v>
      </c>
      <c r="E90" s="29">
        <v>45565</v>
      </c>
      <c r="F90" s="4" t="s">
        <v>29</v>
      </c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 spans="2:28" ht="12.5" hidden="1" x14ac:dyDescent="0.25">
      <c r="B91" s="78"/>
      <c r="C91" s="27" t="s">
        <v>6</v>
      </c>
      <c r="D91" s="28">
        <v>45566</v>
      </c>
      <c r="E91" s="29">
        <v>45565</v>
      </c>
      <c r="F91" s="4" t="s">
        <v>29</v>
      </c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spans="2:28" ht="12.5" hidden="1" x14ac:dyDescent="0.25">
      <c r="B92" s="78"/>
      <c r="C92" s="27" t="s">
        <v>7</v>
      </c>
      <c r="D92" s="28">
        <v>45536</v>
      </c>
      <c r="E92" s="29">
        <v>45535</v>
      </c>
      <c r="F92" s="4" t="s">
        <v>30</v>
      </c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 spans="2:28" ht="12.5" hidden="1" x14ac:dyDescent="0.25">
      <c r="B93" s="78"/>
      <c r="C93" s="27" t="s">
        <v>8</v>
      </c>
      <c r="D93" s="28">
        <v>45536</v>
      </c>
      <c r="E93" s="29">
        <v>45535</v>
      </c>
      <c r="F93" s="4" t="s">
        <v>30</v>
      </c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 spans="2:28" ht="12.5" hidden="1" x14ac:dyDescent="0.25">
      <c r="B94" s="79"/>
      <c r="C94" s="32" t="s">
        <v>9</v>
      </c>
      <c r="D94" s="33">
        <v>45292</v>
      </c>
      <c r="E94" s="34">
        <v>45657</v>
      </c>
      <c r="F94" s="4" t="s">
        <v>30</v>
      </c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spans="2:28" ht="12.5" hidden="1" x14ac:dyDescent="0.25"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spans="2:28" ht="12.5" hidden="1" x14ac:dyDescent="0.25">
      <c r="B96" s="65" t="s">
        <v>31</v>
      </c>
      <c r="C96" s="67" t="s">
        <v>32</v>
      </c>
      <c r="D96" s="68"/>
      <c r="E96" s="68"/>
      <c r="F96" s="68"/>
      <c r="G96" s="68"/>
      <c r="H96" s="69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 spans="2:28" ht="12.5" hidden="1" x14ac:dyDescent="0.25">
      <c r="B97" s="66"/>
      <c r="C97" s="40" t="s">
        <v>33</v>
      </c>
      <c r="D97" s="41" t="s">
        <v>5</v>
      </c>
      <c r="E97" s="41" t="s">
        <v>6</v>
      </c>
      <c r="F97" s="41" t="s">
        <v>7</v>
      </c>
      <c r="G97" s="41" t="s">
        <v>8</v>
      </c>
      <c r="H97" s="39" t="s">
        <v>9</v>
      </c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spans="2:28" ht="12.5" hidden="1" x14ac:dyDescent="0.25">
      <c r="B98" s="76" t="s">
        <v>34</v>
      </c>
      <c r="C98" s="27" t="s">
        <v>54</v>
      </c>
      <c r="D98" s="42" t="s">
        <v>35</v>
      </c>
      <c r="E98" s="42" t="s">
        <v>35</v>
      </c>
      <c r="F98" s="42" t="s">
        <v>35</v>
      </c>
      <c r="G98" s="42" t="s">
        <v>35</v>
      </c>
      <c r="H98" s="43" t="s">
        <v>36</v>
      </c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 spans="2:28" ht="12.5" hidden="1" x14ac:dyDescent="0.25">
      <c r="B99" s="77"/>
      <c r="C99" s="27" t="s">
        <v>53</v>
      </c>
      <c r="D99" s="42" t="s">
        <v>35</v>
      </c>
      <c r="E99" s="42" t="s">
        <v>35</v>
      </c>
      <c r="F99" s="42" t="s">
        <v>35</v>
      </c>
      <c r="G99" s="42" t="s">
        <v>35</v>
      </c>
      <c r="H99" s="43" t="s">
        <v>36</v>
      </c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 spans="2:28" ht="12.5" hidden="1" x14ac:dyDescent="0.25">
      <c r="B100" s="77"/>
      <c r="C100" s="27" t="s">
        <v>52</v>
      </c>
      <c r="D100" s="42" t="s">
        <v>35</v>
      </c>
      <c r="E100" s="42" t="s">
        <v>35</v>
      </c>
      <c r="F100" s="42" t="s">
        <v>35</v>
      </c>
      <c r="G100" s="42" t="s">
        <v>35</v>
      </c>
      <c r="H100" s="43" t="s">
        <v>36</v>
      </c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spans="2:28" ht="12.5" hidden="1" x14ac:dyDescent="0.25">
      <c r="B101" s="78"/>
      <c r="C101" s="27" t="s">
        <v>51</v>
      </c>
      <c r="D101" s="42" t="s">
        <v>35</v>
      </c>
      <c r="E101" s="42" t="s">
        <v>35</v>
      </c>
      <c r="F101" s="42" t="s">
        <v>35</v>
      </c>
      <c r="G101" s="42" t="s">
        <v>35</v>
      </c>
      <c r="H101" s="43" t="s">
        <v>36</v>
      </c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spans="2:28" ht="12.5" hidden="1" x14ac:dyDescent="0.25">
      <c r="B102" s="78"/>
      <c r="C102" s="27" t="s">
        <v>50</v>
      </c>
      <c r="D102" s="42" t="s">
        <v>35</v>
      </c>
      <c r="E102" s="42" t="s">
        <v>35</v>
      </c>
      <c r="F102" s="42" t="s">
        <v>35</v>
      </c>
      <c r="G102" s="42" t="s">
        <v>35</v>
      </c>
      <c r="H102" s="43" t="s">
        <v>36</v>
      </c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spans="2:28" ht="12.5" hidden="1" x14ac:dyDescent="0.25">
      <c r="B103" s="78"/>
      <c r="C103" s="27" t="s">
        <v>49</v>
      </c>
      <c r="D103" s="42" t="s">
        <v>35</v>
      </c>
      <c r="E103" s="42" t="s">
        <v>35</v>
      </c>
      <c r="F103" s="42" t="s">
        <v>35</v>
      </c>
      <c r="G103" s="42" t="s">
        <v>35</v>
      </c>
      <c r="H103" s="43" t="s">
        <v>36</v>
      </c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spans="2:28" ht="12.5" hidden="1" x14ac:dyDescent="0.25">
      <c r="B104" s="78"/>
      <c r="C104" s="27" t="s">
        <v>23</v>
      </c>
      <c r="D104" s="42" t="s">
        <v>37</v>
      </c>
      <c r="E104" s="42" t="s">
        <v>37</v>
      </c>
      <c r="F104" s="42" t="s">
        <v>37</v>
      </c>
      <c r="G104" s="42" t="s">
        <v>37</v>
      </c>
      <c r="H104" s="43" t="s">
        <v>37</v>
      </c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 spans="2:28" ht="12.5" hidden="1" x14ac:dyDescent="0.25">
      <c r="B105" s="78"/>
      <c r="C105" s="27" t="s">
        <v>24</v>
      </c>
      <c r="D105" s="42" t="s">
        <v>37</v>
      </c>
      <c r="E105" s="42" t="s">
        <v>37</v>
      </c>
      <c r="F105" s="42" t="s">
        <v>37</v>
      </c>
      <c r="G105" s="42" t="s">
        <v>37</v>
      </c>
      <c r="H105" s="43" t="s">
        <v>37</v>
      </c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 spans="2:28" ht="12.5" hidden="1" x14ac:dyDescent="0.25">
      <c r="B106" s="79"/>
      <c r="C106" s="32" t="s">
        <v>48</v>
      </c>
      <c r="D106" s="44" t="s">
        <v>37</v>
      </c>
      <c r="E106" s="44" t="s">
        <v>37</v>
      </c>
      <c r="F106" s="44" t="s">
        <v>37</v>
      </c>
      <c r="G106" s="44" t="s">
        <v>37</v>
      </c>
      <c r="H106" s="45" t="s">
        <v>37</v>
      </c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spans="2:28" ht="12.5" hidden="1" x14ac:dyDescent="0.25"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spans="2:28" ht="12.5" hidden="1" x14ac:dyDescent="0.25">
      <c r="B108" s="65" t="s">
        <v>38</v>
      </c>
      <c r="C108" s="38" t="s">
        <v>39</v>
      </c>
      <c r="D108" s="41"/>
      <c r="E108" s="41"/>
      <c r="F108" s="41"/>
      <c r="G108" s="41"/>
      <c r="H108" s="41"/>
      <c r="I108" s="41"/>
      <c r="J108" s="41"/>
      <c r="K108" s="41"/>
      <c r="L108" s="41"/>
      <c r="M108" s="39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 spans="2:28" ht="12.5" hidden="1" x14ac:dyDescent="0.25">
      <c r="B109" s="66"/>
      <c r="C109" s="46"/>
      <c r="D109" s="47" t="s">
        <v>5</v>
      </c>
      <c r="E109" s="48"/>
      <c r="F109" s="4" t="s">
        <v>6</v>
      </c>
      <c r="G109" s="4"/>
      <c r="H109" s="47" t="s">
        <v>7</v>
      </c>
      <c r="I109" s="48"/>
      <c r="J109" s="4" t="s">
        <v>8</v>
      </c>
      <c r="K109" s="4"/>
      <c r="L109" s="47" t="s">
        <v>9</v>
      </c>
      <c r="M109" s="48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spans="2:28" ht="12.5" hidden="1" x14ac:dyDescent="0.25">
      <c r="B110" s="66"/>
      <c r="C110" s="27"/>
      <c r="D110" s="49" t="s">
        <v>14</v>
      </c>
      <c r="E110" s="50" t="s">
        <v>15</v>
      </c>
      <c r="F110" s="4" t="s">
        <v>14</v>
      </c>
      <c r="G110" s="4" t="s">
        <v>15</v>
      </c>
      <c r="H110" s="49" t="s">
        <v>14</v>
      </c>
      <c r="I110" s="50" t="s">
        <v>15</v>
      </c>
      <c r="J110" s="4" t="s">
        <v>14</v>
      </c>
      <c r="K110" s="4" t="s">
        <v>15</v>
      </c>
      <c r="L110" s="49" t="s">
        <v>14</v>
      </c>
      <c r="M110" s="50" t="s">
        <v>15</v>
      </c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 spans="2:28" ht="12.5" hidden="1" x14ac:dyDescent="0.25">
      <c r="B111" s="76" t="s">
        <v>40</v>
      </c>
      <c r="C111" s="27" t="s">
        <v>54</v>
      </c>
      <c r="D111" s="51">
        <f t="shared" ref="D111:D119" si="21">IF(DATE(YEAR($D$3),MONTH(D79),DAY(D79))&gt;$D$3,DATE(YEAR($D$3)-1-$O79,MONTH(D79),DAY(D79)),DATE(YEAR($D$3)-$O79,MONTH(D79),DAY(D79)))</f>
        <v>43344</v>
      </c>
      <c r="E111" s="52">
        <f t="shared" ref="E111:E119" si="22">IF(DATE(YEAR($D$3),MONTH(E79),DAY(E79))&gt;=$D$3,DATE(YEAR($D$3)-$N79,MONTH(E79),DAY(E79)),DATE(YEAR($D$3)+1-$N79,MONTH(E79),DAY(E79)))</f>
        <v>46265</v>
      </c>
      <c r="F111" s="53">
        <f t="shared" ref="F111:F119" si="23">IF(DATE(YEAR($D$3),MONTH(F79),DAY(F79))&gt;$D$3,DATE(YEAR($D$3)-1-$O79,MONTH(F79),DAY(F79)),DATE(YEAR($D$3)-$O79,MONTH(F79),DAY(F79)))</f>
        <v>43344</v>
      </c>
      <c r="G111" s="53">
        <f t="shared" ref="G111:G119" si="24">IF(DATE(YEAR($D$3),MONTH(G79),DAY(G79))&gt;=$D$3,DATE(YEAR($D$3)-$N79,MONTH(G79),DAY(G79)),DATE(YEAR($D$3)+1-$N79,MONTH(G79),DAY(G79)))</f>
        <v>46265</v>
      </c>
      <c r="H111" s="51">
        <f t="shared" ref="H111:H119" si="25">IF(DATE(YEAR($D$3),MONTH(H79),DAY(H79))&gt;$D$3,DATE(YEAR($D$3)-1-$O79,MONTH(H79),DAY(H79)),DATE(YEAR($D$3)-$O79,MONTH(H79),DAY(H79)))</f>
        <v>43344</v>
      </c>
      <c r="I111" s="52">
        <f t="shared" ref="I111:I119" si="26">IF(DATE(YEAR($D$3),MONTH(I79),DAY(I79))&gt;=$D$3,DATE(YEAR($D$3)-$N79,MONTH(I79),DAY(I79)),DATE(YEAR($D$3)+1-$N79,MONTH(I79),DAY(I79)))</f>
        <v>46265</v>
      </c>
      <c r="J111" s="53">
        <f t="shared" ref="J111:J119" si="27">IF(DATE(YEAR($D$3),MONTH(J79),DAY(J79))&gt;$D$3,DATE(YEAR($D$3)-1-$O79,MONTH(J79),DAY(J79)),DATE(YEAR($D$3)-$O79,MONTH(J79),DAY(J79)))</f>
        <v>43344</v>
      </c>
      <c r="K111" s="53">
        <f t="shared" ref="K111:K119" si="28">IF(DATE(YEAR($D$3),MONTH(K79),DAY(K79))&gt;=$D$3,DATE(YEAR($D$3)-$N79,MONTH(K79),DAY(K79)),DATE(YEAR($D$3)+1-$N79,MONTH(K79),DAY(K79)))</f>
        <v>46265</v>
      </c>
      <c r="L111" s="51">
        <f t="shared" ref="L111:L119" si="29">IF(DATE(YEAR($D$3),MONTH(L79),DAY(L79))&gt;$D$3,DATE(YEAR($D$3)-1-$O79,MONTH(L79),DAY(L79)),DATE(YEAR($D$3)-$O79,MONTH(L79),DAY(L79)))</f>
        <v>43344</v>
      </c>
      <c r="M111" s="52">
        <f>IF(DATE(YEAR($D$3),MONTH(M79),DAY(M79))&gt;=$D$3,DATE(YEAR($D$3)-$N79,MONTH(M79),DAY(M79)),DATE(YEAR($D$3)+1-$N79,MONTH(M79),DAY(M79)))</f>
        <v>46265</v>
      </c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 spans="2:28" ht="12.5" hidden="1" x14ac:dyDescent="0.25">
      <c r="B112" s="77"/>
      <c r="C112" s="27" t="s">
        <v>53</v>
      </c>
      <c r="D112" s="51">
        <f t="shared" si="21"/>
        <v>42614</v>
      </c>
      <c r="E112" s="52">
        <f t="shared" si="22"/>
        <v>43343</v>
      </c>
      <c r="F112" s="53">
        <f t="shared" si="23"/>
        <v>42614</v>
      </c>
      <c r="G112" s="53">
        <f t="shared" si="24"/>
        <v>43343</v>
      </c>
      <c r="H112" s="51">
        <f t="shared" si="25"/>
        <v>42614</v>
      </c>
      <c r="I112" s="52">
        <f t="shared" si="26"/>
        <v>43343</v>
      </c>
      <c r="J112" s="53">
        <f t="shared" si="27"/>
        <v>42614</v>
      </c>
      <c r="K112" s="53">
        <f t="shared" si="28"/>
        <v>43343</v>
      </c>
      <c r="L112" s="51">
        <f t="shared" si="29"/>
        <v>42614</v>
      </c>
      <c r="M112" s="52">
        <f t="shared" ref="M112:M113" si="30">IF(DATE(YEAR($D$3),MONTH(M80),DAY(M80))&gt;=$D$3,DATE(YEAR($D$3)-$N80,MONTH(M80),DAY(M80)),DATE(YEAR($D$3)+1-$N80,MONTH(M80),DAY(M80)))</f>
        <v>43343</v>
      </c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spans="2:28" ht="12.5" hidden="1" x14ac:dyDescent="0.25">
      <c r="B113" s="77"/>
      <c r="C113" s="27" t="s">
        <v>52</v>
      </c>
      <c r="D113" s="51">
        <f t="shared" si="21"/>
        <v>41883</v>
      </c>
      <c r="E113" s="52">
        <f t="shared" si="22"/>
        <v>42613</v>
      </c>
      <c r="F113" s="53">
        <f t="shared" si="23"/>
        <v>41883</v>
      </c>
      <c r="G113" s="53">
        <f t="shared" si="24"/>
        <v>42613</v>
      </c>
      <c r="H113" s="51">
        <f t="shared" si="25"/>
        <v>41883</v>
      </c>
      <c r="I113" s="52">
        <f t="shared" si="26"/>
        <v>42613</v>
      </c>
      <c r="J113" s="53">
        <f t="shared" si="27"/>
        <v>41883</v>
      </c>
      <c r="K113" s="53">
        <f t="shared" si="28"/>
        <v>42613</v>
      </c>
      <c r="L113" s="51">
        <f t="shared" si="29"/>
        <v>41883</v>
      </c>
      <c r="M113" s="52">
        <f t="shared" si="30"/>
        <v>42613</v>
      </c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spans="2:28" ht="12.5" hidden="1" x14ac:dyDescent="0.25">
      <c r="B114" s="78"/>
      <c r="C114" s="27" t="s">
        <v>51</v>
      </c>
      <c r="D114" s="51">
        <f t="shared" si="21"/>
        <v>41153</v>
      </c>
      <c r="E114" s="52">
        <f t="shared" si="22"/>
        <v>41882</v>
      </c>
      <c r="F114" s="53">
        <f t="shared" si="23"/>
        <v>41153</v>
      </c>
      <c r="G114" s="53">
        <f t="shared" si="24"/>
        <v>41882</v>
      </c>
      <c r="H114" s="51">
        <f t="shared" si="25"/>
        <v>41153</v>
      </c>
      <c r="I114" s="52">
        <f t="shared" si="26"/>
        <v>41882</v>
      </c>
      <c r="J114" s="53">
        <f t="shared" si="27"/>
        <v>41153</v>
      </c>
      <c r="K114" s="53">
        <f t="shared" si="28"/>
        <v>41882</v>
      </c>
      <c r="L114" s="51">
        <f t="shared" si="29"/>
        <v>41153</v>
      </c>
      <c r="M114" s="52">
        <f t="shared" ref="M114:M119" si="31">IF(DATE(YEAR($D$3),MONTH(M82),DAY(M82))&gt;=$D$3,DATE(YEAR($D$3)-$N82,MONTH(M82),DAY(M82)),DATE(YEAR($D$3)+1-$N82,MONTH(M82),DAY(M82)))</f>
        <v>41882</v>
      </c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 spans="2:28" ht="12.5" hidden="1" x14ac:dyDescent="0.25">
      <c r="B115" s="78"/>
      <c r="C115" s="27" t="s">
        <v>50</v>
      </c>
      <c r="D115" s="51">
        <f t="shared" si="21"/>
        <v>40422</v>
      </c>
      <c r="E115" s="52">
        <f t="shared" si="22"/>
        <v>41152</v>
      </c>
      <c r="F115" s="53">
        <f t="shared" si="23"/>
        <v>40422</v>
      </c>
      <c r="G115" s="53">
        <f t="shared" si="24"/>
        <v>41152</v>
      </c>
      <c r="H115" s="51">
        <f t="shared" si="25"/>
        <v>40422</v>
      </c>
      <c r="I115" s="52">
        <f t="shared" si="26"/>
        <v>41152</v>
      </c>
      <c r="J115" s="53">
        <f t="shared" si="27"/>
        <v>40422</v>
      </c>
      <c r="K115" s="53">
        <f t="shared" si="28"/>
        <v>41152</v>
      </c>
      <c r="L115" s="51">
        <f t="shared" si="29"/>
        <v>40422</v>
      </c>
      <c r="M115" s="52">
        <f t="shared" si="31"/>
        <v>41152</v>
      </c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spans="2:28" ht="12.5" hidden="1" x14ac:dyDescent="0.25">
      <c r="B116" s="78"/>
      <c r="C116" s="27" t="s">
        <v>49</v>
      </c>
      <c r="D116" s="51">
        <f t="shared" si="21"/>
        <v>39692</v>
      </c>
      <c r="E116" s="52">
        <f t="shared" si="22"/>
        <v>40421</v>
      </c>
      <c r="F116" s="53">
        <f t="shared" si="23"/>
        <v>39692</v>
      </c>
      <c r="G116" s="53">
        <f t="shared" si="24"/>
        <v>40421</v>
      </c>
      <c r="H116" s="51">
        <f t="shared" si="25"/>
        <v>39692</v>
      </c>
      <c r="I116" s="52">
        <f t="shared" si="26"/>
        <v>40421</v>
      </c>
      <c r="J116" s="53">
        <f t="shared" si="27"/>
        <v>39692</v>
      </c>
      <c r="K116" s="53">
        <f t="shared" si="28"/>
        <v>40421</v>
      </c>
      <c r="L116" s="51">
        <f t="shared" si="29"/>
        <v>39692</v>
      </c>
      <c r="M116" s="52">
        <f t="shared" si="31"/>
        <v>40421</v>
      </c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 spans="2:28" ht="12.5" hidden="1" x14ac:dyDescent="0.25">
      <c r="B117" s="78"/>
      <c r="C117" s="27" t="s">
        <v>23</v>
      </c>
      <c r="D117" s="51">
        <f t="shared" si="21"/>
        <v>38718</v>
      </c>
      <c r="E117" s="52">
        <f t="shared" si="22"/>
        <v>39447</v>
      </c>
      <c r="F117" s="53">
        <f t="shared" si="23"/>
        <v>38718</v>
      </c>
      <c r="G117" s="53">
        <f t="shared" si="24"/>
        <v>39447</v>
      </c>
      <c r="H117" s="51">
        <f t="shared" si="25"/>
        <v>38718</v>
      </c>
      <c r="I117" s="52">
        <f t="shared" si="26"/>
        <v>39447</v>
      </c>
      <c r="J117" s="53">
        <f t="shared" si="27"/>
        <v>38718</v>
      </c>
      <c r="K117" s="53">
        <f t="shared" si="28"/>
        <v>39447</v>
      </c>
      <c r="L117" s="51">
        <f t="shared" si="29"/>
        <v>38718</v>
      </c>
      <c r="M117" s="52">
        <f t="shared" si="31"/>
        <v>39447</v>
      </c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 spans="2:28" ht="12.5" hidden="1" x14ac:dyDescent="0.25">
      <c r="B118" s="78"/>
      <c r="C118" s="27" t="s">
        <v>24</v>
      </c>
      <c r="D118" s="51">
        <f t="shared" si="21"/>
        <v>33239</v>
      </c>
      <c r="E118" s="52">
        <f t="shared" si="22"/>
        <v>38717</v>
      </c>
      <c r="F118" s="53">
        <f t="shared" si="23"/>
        <v>33239</v>
      </c>
      <c r="G118" s="53">
        <f t="shared" si="24"/>
        <v>38717</v>
      </c>
      <c r="H118" s="51">
        <f t="shared" si="25"/>
        <v>33239</v>
      </c>
      <c r="I118" s="52">
        <f t="shared" si="26"/>
        <v>38717</v>
      </c>
      <c r="J118" s="53">
        <f t="shared" si="27"/>
        <v>33239</v>
      </c>
      <c r="K118" s="53">
        <f t="shared" si="28"/>
        <v>38717</v>
      </c>
      <c r="L118" s="51">
        <f t="shared" si="29"/>
        <v>33239</v>
      </c>
      <c r="M118" s="52">
        <f t="shared" si="31"/>
        <v>38717</v>
      </c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spans="2:28" ht="12.5" hidden="1" x14ac:dyDescent="0.25">
      <c r="B119" s="79"/>
      <c r="C119" s="32" t="s">
        <v>48</v>
      </c>
      <c r="D119" s="54">
        <f t="shared" si="21"/>
        <v>5480</v>
      </c>
      <c r="E119" s="55">
        <f t="shared" si="22"/>
        <v>33238</v>
      </c>
      <c r="F119" s="56">
        <f t="shared" si="23"/>
        <v>5480</v>
      </c>
      <c r="G119" s="56">
        <f t="shared" si="24"/>
        <v>33238</v>
      </c>
      <c r="H119" s="54">
        <f t="shared" si="25"/>
        <v>5480</v>
      </c>
      <c r="I119" s="55">
        <f t="shared" si="26"/>
        <v>33238</v>
      </c>
      <c r="J119" s="56">
        <f t="shared" si="27"/>
        <v>5480</v>
      </c>
      <c r="K119" s="56">
        <f t="shared" si="28"/>
        <v>33238</v>
      </c>
      <c r="L119" s="54">
        <f t="shared" si="29"/>
        <v>5480</v>
      </c>
      <c r="M119" s="55">
        <f t="shared" si="31"/>
        <v>33238</v>
      </c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spans="2:28" ht="12.5" hidden="1" x14ac:dyDescent="0.25"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spans="2:28" ht="12.5" hidden="1" x14ac:dyDescent="0.25">
      <c r="B121" s="65" t="s">
        <v>41</v>
      </c>
      <c r="C121" s="38" t="s">
        <v>42</v>
      </c>
      <c r="D121" s="41"/>
      <c r="E121" s="41"/>
      <c r="F121" s="41"/>
      <c r="G121" s="41"/>
      <c r="H121" s="41"/>
      <c r="I121" s="41"/>
      <c r="J121" s="41"/>
      <c r="K121" s="41"/>
      <c r="L121" s="41"/>
      <c r="M121" s="39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spans="2:28" ht="12.5" hidden="1" x14ac:dyDescent="0.25">
      <c r="B122" s="66"/>
      <c r="C122" s="46"/>
      <c r="D122" s="47" t="s">
        <v>5</v>
      </c>
      <c r="E122" s="48"/>
      <c r="F122" s="2" t="s">
        <v>6</v>
      </c>
      <c r="G122" s="2"/>
      <c r="H122" s="47" t="s">
        <v>7</v>
      </c>
      <c r="I122" s="48"/>
      <c r="J122" s="2" t="s">
        <v>8</v>
      </c>
      <c r="K122" s="2"/>
      <c r="L122" s="47" t="s">
        <v>9</v>
      </c>
      <c r="M122" s="48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 spans="2:28" ht="12.5" hidden="1" x14ac:dyDescent="0.25">
      <c r="B123" s="66"/>
      <c r="C123" s="27"/>
      <c r="D123" s="49" t="s">
        <v>14</v>
      </c>
      <c r="E123" s="50" t="s">
        <v>15</v>
      </c>
      <c r="F123" s="4" t="s">
        <v>14</v>
      </c>
      <c r="G123" s="4" t="s">
        <v>15</v>
      </c>
      <c r="H123" s="49" t="s">
        <v>14</v>
      </c>
      <c r="I123" s="50" t="s">
        <v>15</v>
      </c>
      <c r="J123" s="4" t="s">
        <v>14</v>
      </c>
      <c r="K123" s="4" t="s">
        <v>15</v>
      </c>
      <c r="L123" s="49" t="s">
        <v>14</v>
      </c>
      <c r="M123" s="50" t="s">
        <v>15</v>
      </c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 spans="2:28" ht="12.5" hidden="1" x14ac:dyDescent="0.25">
      <c r="B124" s="76" t="s">
        <v>43</v>
      </c>
      <c r="C124" s="27" t="s">
        <v>54</v>
      </c>
      <c r="D124" s="51">
        <f t="shared" ref="D124:D132" si="32">IF(AND(MID($D98,1,1)&gt;=1,(MID($D98,3,1)+MID($D98,5,2))&gt;0),IF(DATE(YEAR($D$3),MONTH(D79),DAY(D79))&gt;DATE(YEAR($D$3)-MID($D98,1,1),MONTH($D$3)-MID($D98,3,1),DAY($D$3)-MID($D98,5,2)),DATE(YEAR($D$3)-1-$O79-MID($D98,1,1),MONTH(D79),DAY(D79)),DATE(YEAR($D$3)-$O79,MONTH(D79),DAY(D79))),IF(DATE(YEAR($D$3),MONTH(D79),DAY(D79))&gt;DATE(YEAR($D$3)-MID($D98,1,1),MONTH($D$3)-MID($D98,3,1),DAY($D$3)-MID($D98,5,2)),DATE(YEAR($D$3)-1-$O79,MONTH(D79),DAY(D79)),DATE(YEAR($D$3)-$O79,MONTH(D79),DAY(D79))))</f>
        <v>42979</v>
      </c>
      <c r="E124" s="52">
        <f t="shared" ref="E124:E132" si="33">IF(AND(MID($D98,1,1)&gt;=1,(MID($D98,3,1)+MID($D98,5,2))&gt;1),IF(DATE(YEAR($D$3),MONTH(E79),DAY(E79))&gt;=DATE(YEAR($D$3)-MID($D98,1,1),MONTH($D$3)-MID($D98,3,1),DAY($D$3))-MID($D98,5,2),DATE(YEAR($D$3)-$N79,MONTH(E79),DAY(E79)),DATE(YEAR($D$3)+1-$N79+MID($D98,1,1),MONTH(E79),DAY(E79))),IF(DATE(YEAR($D$3),MONTH(E79),DAY(E79))&gt;=DATE(YEAR($D$3)-MID($D98,1,1),MONTH($D$3)-MID($D98,3,1),DAY($D$3))-MID($D98,5,2),DATE(YEAR($D$3)-$N79,MONTH(E79),DAY(E79)),DATE(YEAR($D$3)+1-$N79,MONTH(E79),DAY(E79))))</f>
        <v>45900</v>
      </c>
      <c r="F124" s="51">
        <f t="shared" ref="F124:F132" si="34">IF(AND(MID($E98,1,1)&gt;=1,(MID($E98,3,1)+MID($E98,5,2))&gt;0),IF(DATE(YEAR($D$3),MONTH(F79),DAY(F79))&gt;DATE(YEAR($D$3)-MID($E98,1,1),MONTH($D$3)-MID($E98,3,1),DAY($D$3)-MID($E98,5,2)),DATE(YEAR($D$3)-1-$O79-MID($E98,1,1),MONTH(F79),DAY(F79)),DATE(YEAR($D$3)-$O79,MONTH(F79),DAY(F79))),IF(DATE(YEAR($D$3),MONTH(F79),DAY(F79))&gt;DATE(YEAR($D$3)-MID($E98,1,1),MONTH($D$3)-MID($E98,3,1),DAY($D$3)-MID($E98,5,2)),DATE(YEAR($D$3)-1-$O79,MONTH(F79),DAY(F79)),DATE(YEAR($D$3)-$O79,MONTH(F79),DAY(F79))))</f>
        <v>42979</v>
      </c>
      <c r="G124" s="52">
        <f t="shared" ref="G124:G132" si="35">IF(AND(MID($E98,1,1)&gt;=1,(MID($E98,3,1)+MID($E98,5,2))&gt;1),IF(DATE(YEAR($D$3),MONTH(G79),DAY(G79))&gt;=DATE(YEAR($D$3)-MID($E98,1,1),MONTH($D$3)-MID($E98,3,1),DAY($D$3))-MID($E98,5,2),DATE(YEAR($D$3)-$N79,MONTH(G79),DAY(G79)),DATE(YEAR($D$3)+1-$N79+MID($E98,1,1),MONTH(G79),DAY(G79))),IF(DATE(YEAR($D$3),MONTH(G79),DAY(G79))&gt;=DATE(YEAR($D$3)-MID($E98,1,1),MONTH($D$3)-MID($E98,3,1),DAY($D$3))-MID($E98,5,2),DATE(YEAR($D$3)-$N79,MONTH(G79),DAY(G79)),DATE(YEAR($D$3)+1-$N79,MONTH(G79),DAY(G79))))</f>
        <v>45900</v>
      </c>
      <c r="H124" s="51">
        <f t="shared" ref="H124:H132" si="36">IF(AND(MID($F98,1,1)&gt;=1,(MID($F98,3,1)+MID($F98,5,2))&gt;0),IF(DATE(YEAR($D$3),MONTH(H79),DAY(H79))&gt;DATE(YEAR($D$3)-MID($F98,1,1),MONTH($D$3)-MID($F98,3,1),DAY($D$3)-MID($F98,5,2)),DATE(YEAR($D$3)-1-$O79-MID($F98,1,1),MONTH(H79),DAY(H79)),DATE(YEAR($D$3)-$O79,MONTH(H79),DAY(H79))),IF(DATE(YEAR($D$3),MONTH(H79),DAY(H79))&gt;DATE(YEAR($D$3)-MID($F98,1,1),MONTH($D$3)-MID($F98,3,1),DAY($D$3)-MID($F98,5,2)),DATE(YEAR($D$3)-1-$O79,MONTH(H79),DAY(H79)),DATE(YEAR($D$3)-$O79,MONTH(H79),DAY(H79))))</f>
        <v>42979</v>
      </c>
      <c r="I124" s="52">
        <f t="shared" ref="I124:I132" si="37">IF(AND(MID($F98,1,1)&gt;=1,(MID($F98,3,1)+MID($F98,5,2))&gt;1),IF(DATE(YEAR($D$3),MONTH(I79),DAY(I79))&gt;=DATE(YEAR($D$3)-MID($F98,1,1),MONTH($D$3)-MID($F98,3,1),DAY($D$3))-MID($F98,5,2),DATE(YEAR($D$3)-$N79,MONTH(I79),DAY(I79)),DATE(YEAR($D$3)+1-$N79+MID($F98,1,1),MONTH(I79),DAY(I79))),IF(DATE(YEAR($D$3),MONTH(I79),DAY(I79))&gt;=DATE(YEAR($D$3)-MID($F98,1,1),MONTH($D$3)-MID($F98,3,1),DAY($D$3))-MID($F98,5,2),DATE(YEAR($D$3)-$N79,MONTH(I79),DAY(I79)),DATE(YEAR($D$3)+1-$N79,MONTH(I79),DAY(I79))))</f>
        <v>45900</v>
      </c>
      <c r="J124" s="51">
        <f t="shared" ref="J124:J132" si="38">IF(AND(MID($G98,1,1)&gt;=1,(MID($G98,3,1)+MID($G98,5,2))&gt;0),IF(DATE(YEAR($D$3),MONTH(J79),DAY(J79))&gt;DATE(YEAR($D$3)-MID($G98,1,1),MONTH($D$3)-MID($G98,3,1),DAY($D$3)-MID($G98,5,2)),DATE(YEAR($D$3)-1-$O79-MID($G98,1,1),MONTH(J79),DAY(J79)),DATE(YEAR($D$3)-$O79,MONTH(J79),DAY(J79))),IF(DATE(YEAR($D$3),MONTH(J79),DAY(J79))&gt;DATE(YEAR($D$3)-MID($G98,1,1),MONTH($D$3)-MID($G98,3,1),DAY($D$3)-MID($G98,5,2)),DATE(YEAR($D$3)-1-$O79,MONTH(J79),DAY(J79)),DATE(YEAR($D$3)-$O79,MONTH(J79),DAY(J79))))</f>
        <v>42979</v>
      </c>
      <c r="K124" s="52">
        <f t="shared" ref="K124:K132" si="39">IF(AND(MID($G98,1,1)&gt;=1,(MID($G98,3,1)+MID($G98,5,2))&gt;1),IF(DATE(YEAR($D$3),MONTH(K79),DAY(K79))&gt;=DATE(YEAR($D$3)-MID($G98,1,1),MONTH($D$3)-MID($G98,3,1),DAY($D$3))-MID($G98,5,2),DATE(YEAR($D$3)-$N79,MONTH(K79),DAY(K79)),DATE(YEAR($D$3)+1-$N79+MID($G98,1,1),MONTH(K79),DAY(K79))),IF(DATE(YEAR($D$3),MONTH(K79),DAY(K79))&gt;=DATE(YEAR($D$3)-MID($G98,1,1),MONTH($D$3)-MID($G98,3,1),DAY($D$3))-MID($G98,5,2),DATE(YEAR($D$3)-$N79,MONTH(K79),DAY(K79)),DATE(YEAR($D$3)+1-$N79,MONTH(K79),DAY(K79))))</f>
        <v>45900</v>
      </c>
      <c r="L124" s="51">
        <f t="shared" ref="L124:L132" si="40">IF(AND(MID($H98,1,1)&gt;=1,(MID($H98,3,1)+MID($H98,5,2))&gt;0),IF(DATE(YEAR($D$3),MONTH(L79),DAY(L79))&gt;DATE(YEAR($D$3)-MID($H98,1,1),MONTH($D$3)-MID($H98,3,1),DAY($D$3)-MID($H98,5,2)),DATE(YEAR($D$3)-1-$O79-MID($H98,1,1),MONTH(L79),DAY(L79)),DATE(YEAR($D$3)-$O79,MONTH(L79),DAY(L79))),IF(DATE(YEAR($D$3),MONTH(L79),DAY(L79))&gt;DATE(YEAR($D$3)-MID($H98,1,1),MONTH($D$3)-MID($H98,3,1),DAY($D$3)-MID($H98,5,2)),DATE(YEAR($D$3)-1-$O79,MONTH(L79),DAY(L79)),DATE(YEAR($D$3)-$O79,MONTH(L79),DAY(L79))))</f>
        <v>42614</v>
      </c>
      <c r="M124" s="52">
        <f t="shared" ref="M124:M132" si="41">IF(AND(MID($H98,1,1)&gt;=1,(MID($H98,3,1)+MID($H98,5,2))&gt;1),IF(DATE(YEAR($D$3),MONTH(M79),DAY(M79))&gt;=DATE(YEAR($D$3)-MID($H98,1,1),MONTH($D$3)-MID($H98,3,1),DAY($D$3))-MID($H98,5,2),DATE(YEAR($D$3)-$N79,MONTH(M79),DAY(M79)),DATE(YEAR($D$3)+1-$N79+MID($H98,1,1),MONTH(M79),DAY(M79))),IF(DATE(YEAR($D$3),MONTH(M79),DAY(M79))&gt;=DATE(YEAR($D$3)-MID($H98,1,1),MONTH($D$3)-MID($H98,3,1),DAY($D$3))-MID($H98,5,2),DATE(YEAR($D$3)-$N79,MONTH(M79),DAY(M79)),DATE(YEAR($D$3)+1-$N79,MONTH(M79),DAY(M79))))</f>
        <v>45900</v>
      </c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spans="2:28" ht="12.5" hidden="1" x14ac:dyDescent="0.25">
      <c r="B125" s="77"/>
      <c r="C125" s="27" t="s">
        <v>53</v>
      </c>
      <c r="D125" s="51">
        <f t="shared" si="32"/>
        <v>42248</v>
      </c>
      <c r="E125" s="52">
        <f t="shared" si="33"/>
        <v>42978</v>
      </c>
      <c r="F125" s="51">
        <f t="shared" si="34"/>
        <v>42248</v>
      </c>
      <c r="G125" s="52">
        <f t="shared" si="35"/>
        <v>42978</v>
      </c>
      <c r="H125" s="51">
        <f t="shared" si="36"/>
        <v>42248</v>
      </c>
      <c r="I125" s="52">
        <f t="shared" si="37"/>
        <v>42978</v>
      </c>
      <c r="J125" s="51">
        <f t="shared" si="38"/>
        <v>42248</v>
      </c>
      <c r="K125" s="52">
        <f t="shared" si="39"/>
        <v>42978</v>
      </c>
      <c r="L125" s="51">
        <f t="shared" si="40"/>
        <v>41883</v>
      </c>
      <c r="M125" s="52">
        <f t="shared" si="41"/>
        <v>42978</v>
      </c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spans="2:28" ht="12.5" hidden="1" x14ac:dyDescent="0.25">
      <c r="B126" s="77"/>
      <c r="C126" s="27" t="s">
        <v>52</v>
      </c>
      <c r="D126" s="51">
        <f t="shared" si="32"/>
        <v>41518</v>
      </c>
      <c r="E126" s="52">
        <f t="shared" si="33"/>
        <v>42247</v>
      </c>
      <c r="F126" s="51">
        <f t="shared" si="34"/>
        <v>41518</v>
      </c>
      <c r="G126" s="52">
        <f t="shared" si="35"/>
        <v>42247</v>
      </c>
      <c r="H126" s="51">
        <f t="shared" si="36"/>
        <v>41518</v>
      </c>
      <c r="I126" s="52">
        <f t="shared" si="37"/>
        <v>42247</v>
      </c>
      <c r="J126" s="51">
        <f t="shared" si="38"/>
        <v>41518</v>
      </c>
      <c r="K126" s="52">
        <f t="shared" si="39"/>
        <v>42247</v>
      </c>
      <c r="L126" s="51">
        <f t="shared" si="40"/>
        <v>41153</v>
      </c>
      <c r="M126" s="52">
        <f t="shared" si="41"/>
        <v>42247</v>
      </c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 spans="2:28" ht="12.5" hidden="1" x14ac:dyDescent="0.25">
      <c r="B127" s="78"/>
      <c r="C127" s="27" t="s">
        <v>51</v>
      </c>
      <c r="D127" s="51">
        <f t="shared" si="32"/>
        <v>40787</v>
      </c>
      <c r="E127" s="52">
        <f t="shared" si="33"/>
        <v>41517</v>
      </c>
      <c r="F127" s="51">
        <f t="shared" si="34"/>
        <v>40787</v>
      </c>
      <c r="G127" s="52">
        <f t="shared" si="35"/>
        <v>41517</v>
      </c>
      <c r="H127" s="51">
        <f t="shared" si="36"/>
        <v>40787</v>
      </c>
      <c r="I127" s="52">
        <f t="shared" si="37"/>
        <v>41517</v>
      </c>
      <c r="J127" s="51">
        <f t="shared" si="38"/>
        <v>40787</v>
      </c>
      <c r="K127" s="52">
        <f t="shared" si="39"/>
        <v>41517</v>
      </c>
      <c r="L127" s="51">
        <f t="shared" si="40"/>
        <v>40422</v>
      </c>
      <c r="M127" s="52">
        <f t="shared" si="41"/>
        <v>41517</v>
      </c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spans="2:28" ht="12.5" hidden="1" x14ac:dyDescent="0.25">
      <c r="B128" s="78"/>
      <c r="C128" s="27" t="s">
        <v>50</v>
      </c>
      <c r="D128" s="51">
        <f t="shared" si="32"/>
        <v>40057</v>
      </c>
      <c r="E128" s="52">
        <f t="shared" si="33"/>
        <v>40786</v>
      </c>
      <c r="F128" s="51">
        <f t="shared" si="34"/>
        <v>40057</v>
      </c>
      <c r="G128" s="52">
        <f t="shared" si="35"/>
        <v>40786</v>
      </c>
      <c r="H128" s="51">
        <f t="shared" si="36"/>
        <v>40057</v>
      </c>
      <c r="I128" s="52">
        <f t="shared" si="37"/>
        <v>40786</v>
      </c>
      <c r="J128" s="51">
        <f t="shared" si="38"/>
        <v>40057</v>
      </c>
      <c r="K128" s="52">
        <f t="shared" si="39"/>
        <v>40786</v>
      </c>
      <c r="L128" s="51">
        <f t="shared" si="40"/>
        <v>39692</v>
      </c>
      <c r="M128" s="52">
        <f t="shared" si="41"/>
        <v>40786</v>
      </c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 spans="2:28" ht="12.5" hidden="1" x14ac:dyDescent="0.25">
      <c r="B129" s="78"/>
      <c r="C129" s="27" t="s">
        <v>49</v>
      </c>
      <c r="D129" s="51">
        <f t="shared" si="32"/>
        <v>39326</v>
      </c>
      <c r="E129" s="52">
        <f t="shared" si="33"/>
        <v>40056</v>
      </c>
      <c r="F129" s="51">
        <f t="shared" si="34"/>
        <v>39326</v>
      </c>
      <c r="G129" s="52">
        <f t="shared" si="35"/>
        <v>40056</v>
      </c>
      <c r="H129" s="51">
        <f t="shared" si="36"/>
        <v>39326</v>
      </c>
      <c r="I129" s="52">
        <f t="shared" si="37"/>
        <v>40056</v>
      </c>
      <c r="J129" s="51">
        <f t="shared" si="38"/>
        <v>39326</v>
      </c>
      <c r="K129" s="52">
        <f t="shared" si="39"/>
        <v>40056</v>
      </c>
      <c r="L129" s="51">
        <f t="shared" si="40"/>
        <v>38961</v>
      </c>
      <c r="M129" s="52">
        <f t="shared" si="41"/>
        <v>40056</v>
      </c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 spans="2:28" ht="12.5" hidden="1" x14ac:dyDescent="0.25">
      <c r="B130" s="78"/>
      <c r="C130" s="27" t="s">
        <v>23</v>
      </c>
      <c r="D130" s="51">
        <f t="shared" si="32"/>
        <v>38718</v>
      </c>
      <c r="E130" s="52">
        <f t="shared" si="33"/>
        <v>39447</v>
      </c>
      <c r="F130" s="51">
        <f t="shared" si="34"/>
        <v>38718</v>
      </c>
      <c r="G130" s="52">
        <f t="shared" si="35"/>
        <v>39447</v>
      </c>
      <c r="H130" s="51">
        <f t="shared" si="36"/>
        <v>38718</v>
      </c>
      <c r="I130" s="52">
        <f t="shared" si="37"/>
        <v>39447</v>
      </c>
      <c r="J130" s="51">
        <f t="shared" si="38"/>
        <v>38718</v>
      </c>
      <c r="K130" s="52">
        <f t="shared" si="39"/>
        <v>39447</v>
      </c>
      <c r="L130" s="51">
        <f t="shared" si="40"/>
        <v>38718</v>
      </c>
      <c r="M130" s="52">
        <f t="shared" si="41"/>
        <v>39447</v>
      </c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spans="2:28" ht="12.5" hidden="1" x14ac:dyDescent="0.25">
      <c r="B131" s="78"/>
      <c r="C131" s="27" t="s">
        <v>24</v>
      </c>
      <c r="D131" s="51">
        <f t="shared" si="32"/>
        <v>33239</v>
      </c>
      <c r="E131" s="52">
        <f t="shared" si="33"/>
        <v>38717</v>
      </c>
      <c r="F131" s="51">
        <f t="shared" si="34"/>
        <v>33239</v>
      </c>
      <c r="G131" s="52">
        <f t="shared" si="35"/>
        <v>38717</v>
      </c>
      <c r="H131" s="51">
        <f t="shared" si="36"/>
        <v>33239</v>
      </c>
      <c r="I131" s="52">
        <f t="shared" si="37"/>
        <v>38717</v>
      </c>
      <c r="J131" s="51">
        <f t="shared" si="38"/>
        <v>33239</v>
      </c>
      <c r="K131" s="52">
        <f t="shared" si="39"/>
        <v>38717</v>
      </c>
      <c r="L131" s="51">
        <f t="shared" si="40"/>
        <v>33239</v>
      </c>
      <c r="M131" s="52">
        <f t="shared" si="41"/>
        <v>38717</v>
      </c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spans="2:28" ht="12.5" hidden="1" x14ac:dyDescent="0.25">
      <c r="B132" s="79"/>
      <c r="C132" s="32" t="s">
        <v>48</v>
      </c>
      <c r="D132" s="54">
        <f t="shared" si="32"/>
        <v>5480</v>
      </c>
      <c r="E132" s="55">
        <f t="shared" si="33"/>
        <v>33238</v>
      </c>
      <c r="F132" s="54">
        <f t="shared" si="34"/>
        <v>5480</v>
      </c>
      <c r="G132" s="55">
        <f t="shared" si="35"/>
        <v>33238</v>
      </c>
      <c r="H132" s="54">
        <f t="shared" si="36"/>
        <v>5480</v>
      </c>
      <c r="I132" s="55">
        <f t="shared" si="37"/>
        <v>33238</v>
      </c>
      <c r="J132" s="54">
        <f t="shared" si="38"/>
        <v>5480</v>
      </c>
      <c r="K132" s="55">
        <f t="shared" si="39"/>
        <v>33238</v>
      </c>
      <c r="L132" s="54">
        <f t="shared" si="40"/>
        <v>5480</v>
      </c>
      <c r="M132" s="55">
        <f t="shared" si="41"/>
        <v>33238</v>
      </c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spans="2:28" ht="12.5" hidden="1" x14ac:dyDescent="0.25"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spans="2:28" ht="12.5" hidden="1" x14ac:dyDescent="0.25"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 spans="2:28" ht="12.5" x14ac:dyDescent="0.25"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 spans="2:28" ht="12.5" x14ac:dyDescent="0.25"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 spans="2:28" ht="12.5" x14ac:dyDescent="0.25"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spans="2:28" ht="12.5" x14ac:dyDescent="0.25"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 spans="2:28" ht="12.5" x14ac:dyDescent="0.25"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spans="2:28" ht="12.5" x14ac:dyDescent="0.25"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 spans="2:28" ht="12.5" x14ac:dyDescent="0.25"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 spans="2:28" ht="12.5" x14ac:dyDescent="0.25"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spans="2:28" ht="12.5" x14ac:dyDescent="0.25"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spans="2:28" ht="12.5" x14ac:dyDescent="0.25"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 spans="2:28" ht="12.5" x14ac:dyDescent="0.25"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 spans="2:28" ht="12.5" x14ac:dyDescent="0.25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 spans="2:28" ht="12.5" x14ac:dyDescent="0.25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 spans="2:28" ht="12.5" x14ac:dyDescent="0.25"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 spans="2:28" ht="12.5" x14ac:dyDescent="0.25"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 spans="2:28" ht="12.5" x14ac:dyDescent="0.25"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 spans="2:28" ht="12.5" x14ac:dyDescent="0.25"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 spans="2:28" ht="12.5" x14ac:dyDescent="0.25"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 spans="2:28" ht="12.5" x14ac:dyDescent="0.25"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 spans="2:28" ht="12.5" x14ac:dyDescent="0.25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 spans="2:28" ht="12.5" x14ac:dyDescent="0.25"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 spans="2:28" ht="12.5" x14ac:dyDescent="0.25"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 spans="2:28" ht="12.5" x14ac:dyDescent="0.25"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 spans="2:28" ht="12.5" x14ac:dyDescent="0.25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 spans="2:28" ht="12.5" x14ac:dyDescent="0.25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 spans="2:28" ht="12.5" x14ac:dyDescent="0.25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 spans="2:28" ht="12.5" x14ac:dyDescent="0.25"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 spans="2:28" ht="12.5" x14ac:dyDescent="0.25"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 spans="2:28" ht="12.5" x14ac:dyDescent="0.25"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 spans="2:28" ht="12.5" x14ac:dyDescent="0.25"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 spans="2:28" ht="12.5" x14ac:dyDescent="0.25"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 spans="2:28" ht="12.5" x14ac:dyDescent="0.25"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 spans="2:28" ht="12.5" x14ac:dyDescent="0.25"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 spans="2:28" ht="12.5" x14ac:dyDescent="0.25"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 spans="2:28" ht="12.5" x14ac:dyDescent="0.25"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 spans="2:28" ht="12.5" x14ac:dyDescent="0.25"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 spans="2:28" ht="12.5" x14ac:dyDescent="0.25"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 spans="2:28" ht="12.5" x14ac:dyDescent="0.25"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 spans="2:28" ht="12.5" x14ac:dyDescent="0.25"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 spans="2:28" ht="12.5" x14ac:dyDescent="0.25"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 spans="2:28" ht="12.5" x14ac:dyDescent="0.25"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 spans="2:28" ht="12.5" x14ac:dyDescent="0.25"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 spans="2:28" ht="12.5" x14ac:dyDescent="0.25"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 spans="2:28" ht="12.5" x14ac:dyDescent="0.25"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 spans="2:28" ht="12.5" x14ac:dyDescent="0.25"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 spans="2:28" ht="12.5" x14ac:dyDescent="0.25"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 spans="2:28" ht="12.5" x14ac:dyDescent="0.25"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spans="2:28" ht="12.5" x14ac:dyDescent="0.25"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 spans="2:28" ht="12.5" x14ac:dyDescent="0.25"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 spans="2:28" ht="12.5" x14ac:dyDescent="0.25"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 spans="2:28" ht="12.5" x14ac:dyDescent="0.25"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 spans="2:28" ht="12.5" x14ac:dyDescent="0.25"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 spans="2:28" ht="12.5" x14ac:dyDescent="0.25"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 spans="2:28" ht="12.5" x14ac:dyDescent="0.25"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 spans="2:28" ht="12.5" x14ac:dyDescent="0.25"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 spans="2:28" ht="12.5" x14ac:dyDescent="0.25"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 spans="2:28" ht="12.5" x14ac:dyDescent="0.25"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 spans="2:28" ht="12.5" x14ac:dyDescent="0.25"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 spans="2:28" ht="12.5" x14ac:dyDescent="0.25"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 spans="2:28" ht="12.5" x14ac:dyDescent="0.25"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 spans="2:28" ht="12.5" x14ac:dyDescent="0.25"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 spans="2:28" ht="12.5" x14ac:dyDescent="0.25"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 spans="2:28" ht="12.5" x14ac:dyDescent="0.25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 spans="2:28" ht="12.5" x14ac:dyDescent="0.25"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 spans="2:28" ht="12.5" x14ac:dyDescent="0.25"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 spans="2:28" ht="12.5" x14ac:dyDescent="0.25"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  <row r="201" spans="2:28" ht="12.5" x14ac:dyDescent="0.25"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</row>
    <row r="202" spans="2:28" ht="12.5" x14ac:dyDescent="0.25"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</row>
    <row r="203" spans="2:28" ht="12.5" x14ac:dyDescent="0.25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</row>
    <row r="204" spans="2:28" ht="12.5" x14ac:dyDescent="0.25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</row>
    <row r="205" spans="2:28" ht="12.5" x14ac:dyDescent="0.25"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</row>
    <row r="206" spans="2:28" ht="12.5" x14ac:dyDescent="0.25"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</row>
    <row r="207" spans="2:28" ht="12.5" x14ac:dyDescent="0.25"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</row>
    <row r="208" spans="2:28" ht="12.5" x14ac:dyDescent="0.25"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</row>
    <row r="209" spans="2:28" ht="12.5" x14ac:dyDescent="0.25"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</row>
    <row r="210" spans="2:28" ht="12.5" x14ac:dyDescent="0.25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</row>
    <row r="211" spans="2:28" ht="12.5" x14ac:dyDescent="0.25"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</row>
    <row r="212" spans="2:28" ht="12.5" x14ac:dyDescent="0.25"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</row>
    <row r="213" spans="2:28" ht="12.5" x14ac:dyDescent="0.25"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</row>
    <row r="214" spans="2:28" ht="12.5" x14ac:dyDescent="0.25"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</row>
    <row r="215" spans="2:28" ht="12.5" x14ac:dyDescent="0.25"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</row>
    <row r="216" spans="2:28" ht="12.5" x14ac:dyDescent="0.25"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</row>
    <row r="217" spans="2:28" ht="12.5" x14ac:dyDescent="0.25"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</row>
    <row r="218" spans="2:28" ht="12.5" x14ac:dyDescent="0.25"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</row>
    <row r="219" spans="2:28" ht="12.5" x14ac:dyDescent="0.25"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</row>
    <row r="220" spans="2:28" ht="12.5" x14ac:dyDescent="0.25"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</row>
    <row r="221" spans="2:28" ht="12.5" x14ac:dyDescent="0.25"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</row>
    <row r="222" spans="2:28" ht="12.5" x14ac:dyDescent="0.25"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</row>
    <row r="223" spans="2:28" ht="12.5" x14ac:dyDescent="0.25"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</row>
    <row r="224" spans="2:28" ht="12.5" x14ac:dyDescent="0.25"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</row>
    <row r="225" spans="2:28" ht="12.5" x14ac:dyDescent="0.25"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</row>
    <row r="226" spans="2:28" ht="12.5" x14ac:dyDescent="0.25"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</row>
    <row r="227" spans="2:28" ht="12.5" x14ac:dyDescent="0.25"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</row>
    <row r="228" spans="2:28" ht="12.5" x14ac:dyDescent="0.25"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</row>
    <row r="229" spans="2:28" ht="12.5" x14ac:dyDescent="0.25"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</row>
    <row r="230" spans="2:28" ht="12.5" x14ac:dyDescent="0.25"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</row>
    <row r="231" spans="2:28" ht="12.5" x14ac:dyDescent="0.25"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</row>
    <row r="232" spans="2:28" ht="12.5" x14ac:dyDescent="0.25"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</row>
    <row r="233" spans="2:28" ht="12.5" x14ac:dyDescent="0.25"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</row>
    <row r="234" spans="2:28" ht="12.5" x14ac:dyDescent="0.25"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</row>
    <row r="235" spans="2:28" ht="12.5" x14ac:dyDescent="0.25"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</row>
    <row r="236" spans="2:28" ht="12.5" x14ac:dyDescent="0.25"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</row>
    <row r="237" spans="2:28" ht="12.5" x14ac:dyDescent="0.25"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</row>
    <row r="238" spans="2:28" ht="12.5" x14ac:dyDescent="0.25"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</row>
    <row r="239" spans="2:28" ht="12.5" x14ac:dyDescent="0.25"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</row>
    <row r="240" spans="2:28" ht="12.5" x14ac:dyDescent="0.25"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</row>
    <row r="241" spans="2:28" ht="12.5" x14ac:dyDescent="0.25"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</row>
    <row r="242" spans="2:28" ht="12.5" x14ac:dyDescent="0.25"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</row>
    <row r="243" spans="2:28" ht="12.5" x14ac:dyDescent="0.25"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</row>
    <row r="244" spans="2:28" ht="12.5" x14ac:dyDescent="0.25"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</row>
    <row r="245" spans="2:28" ht="12.5" x14ac:dyDescent="0.25"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</row>
    <row r="246" spans="2:28" ht="12.5" x14ac:dyDescent="0.25"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</row>
    <row r="247" spans="2:28" ht="12.5" x14ac:dyDescent="0.25"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</row>
    <row r="248" spans="2:28" ht="12.5" x14ac:dyDescent="0.25"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</row>
    <row r="249" spans="2:28" ht="12.5" x14ac:dyDescent="0.25"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</row>
    <row r="250" spans="2:28" ht="12.5" x14ac:dyDescent="0.25"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</row>
    <row r="251" spans="2:28" ht="12.5" x14ac:dyDescent="0.25"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</row>
    <row r="252" spans="2:28" ht="12.5" x14ac:dyDescent="0.25"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</row>
    <row r="253" spans="2:28" ht="12.5" x14ac:dyDescent="0.25"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</row>
    <row r="254" spans="2:28" ht="12.5" x14ac:dyDescent="0.25"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</row>
    <row r="255" spans="2:28" ht="12.5" x14ac:dyDescent="0.25"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</row>
    <row r="256" spans="2:28" ht="12.5" x14ac:dyDescent="0.25"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</row>
    <row r="257" spans="2:28" ht="12.5" x14ac:dyDescent="0.25"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</row>
    <row r="258" spans="2:28" ht="12.5" x14ac:dyDescent="0.25"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</row>
    <row r="259" spans="2:28" ht="12.5" x14ac:dyDescent="0.25"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</row>
    <row r="260" spans="2:28" ht="12.5" x14ac:dyDescent="0.25"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</row>
    <row r="261" spans="2:28" ht="12.5" x14ac:dyDescent="0.25"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</row>
    <row r="262" spans="2:28" ht="12.5" x14ac:dyDescent="0.25"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</row>
    <row r="263" spans="2:28" ht="12.5" x14ac:dyDescent="0.25"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</row>
    <row r="264" spans="2:28" ht="12.5" x14ac:dyDescent="0.25"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</row>
    <row r="265" spans="2:28" ht="12.5" x14ac:dyDescent="0.25"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</row>
    <row r="266" spans="2:28" ht="12.5" x14ac:dyDescent="0.25"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</row>
    <row r="267" spans="2:28" ht="12.5" x14ac:dyDescent="0.25"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</row>
    <row r="268" spans="2:28" ht="12.5" x14ac:dyDescent="0.25"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</row>
    <row r="269" spans="2:28" ht="12.5" x14ac:dyDescent="0.25"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</row>
    <row r="270" spans="2:28" ht="12.5" x14ac:dyDescent="0.25"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</row>
    <row r="271" spans="2:28" ht="12.5" x14ac:dyDescent="0.25"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</row>
    <row r="272" spans="2:28" ht="12.5" x14ac:dyDescent="0.25"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</row>
    <row r="273" spans="2:28" ht="12.5" x14ac:dyDescent="0.25"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</row>
    <row r="274" spans="2:28" ht="12.5" x14ac:dyDescent="0.25"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</row>
    <row r="275" spans="2:28" ht="12.5" x14ac:dyDescent="0.25"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</row>
    <row r="276" spans="2:28" ht="12.5" x14ac:dyDescent="0.25"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</row>
    <row r="277" spans="2:28" ht="12.5" x14ac:dyDescent="0.25"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</row>
    <row r="278" spans="2:28" ht="12.5" x14ac:dyDescent="0.25"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</row>
    <row r="279" spans="2:28" ht="12.5" x14ac:dyDescent="0.25"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</row>
    <row r="280" spans="2:28" ht="12.5" x14ac:dyDescent="0.25"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</row>
    <row r="281" spans="2:28" ht="12.5" x14ac:dyDescent="0.25"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</row>
    <row r="282" spans="2:28" ht="12.5" x14ac:dyDescent="0.25"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</row>
    <row r="283" spans="2:28" ht="12.5" x14ac:dyDescent="0.25"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</row>
    <row r="284" spans="2:28" ht="12.5" x14ac:dyDescent="0.25"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</row>
    <row r="285" spans="2:28" ht="12.5" x14ac:dyDescent="0.25"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</row>
    <row r="286" spans="2:28" ht="12.5" x14ac:dyDescent="0.25"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</row>
    <row r="287" spans="2:28" ht="12.5" x14ac:dyDescent="0.25"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</row>
    <row r="288" spans="2:28" ht="12.5" x14ac:dyDescent="0.25"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</row>
    <row r="289" spans="2:28" ht="12.5" x14ac:dyDescent="0.25"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</row>
    <row r="290" spans="2:28" ht="12.5" x14ac:dyDescent="0.25"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</row>
    <row r="291" spans="2:28" ht="12.5" x14ac:dyDescent="0.25"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</row>
    <row r="292" spans="2:28" ht="12.5" x14ac:dyDescent="0.25"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</row>
    <row r="293" spans="2:28" ht="12.5" x14ac:dyDescent="0.25"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</row>
    <row r="294" spans="2:28" ht="12.5" x14ac:dyDescent="0.25"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</row>
    <row r="295" spans="2:28" ht="12.5" x14ac:dyDescent="0.25"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</row>
    <row r="296" spans="2:28" ht="12.5" x14ac:dyDescent="0.25"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</row>
    <row r="297" spans="2:28" ht="12.5" x14ac:dyDescent="0.25"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</row>
    <row r="298" spans="2:28" ht="12.5" x14ac:dyDescent="0.25"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</row>
    <row r="299" spans="2:28" ht="12.5" x14ac:dyDescent="0.25"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</row>
    <row r="300" spans="2:28" ht="12.5" x14ac:dyDescent="0.25"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</row>
    <row r="301" spans="2:28" ht="12.5" x14ac:dyDescent="0.25"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</row>
    <row r="302" spans="2:28" ht="12.5" x14ac:dyDescent="0.25"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</row>
    <row r="303" spans="2:28" ht="12.5" x14ac:dyDescent="0.25"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</row>
    <row r="304" spans="2:28" ht="12.5" x14ac:dyDescent="0.25"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</row>
    <row r="305" spans="2:28" ht="12.5" x14ac:dyDescent="0.25"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</row>
    <row r="306" spans="2:28" ht="12.5" x14ac:dyDescent="0.25"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</row>
    <row r="307" spans="2:28" ht="12.5" x14ac:dyDescent="0.25"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</row>
    <row r="308" spans="2:28" ht="12.5" x14ac:dyDescent="0.25"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</row>
    <row r="309" spans="2:28" ht="12.5" x14ac:dyDescent="0.25"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</row>
    <row r="310" spans="2:28" ht="12.5" x14ac:dyDescent="0.25"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</row>
    <row r="311" spans="2:28" ht="12.5" x14ac:dyDescent="0.25"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</row>
    <row r="312" spans="2:28" ht="12.5" x14ac:dyDescent="0.25"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</row>
    <row r="313" spans="2:28" ht="12.5" x14ac:dyDescent="0.25"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</row>
    <row r="314" spans="2:28" ht="12.5" x14ac:dyDescent="0.25"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</row>
    <row r="315" spans="2:28" ht="12.5" x14ac:dyDescent="0.25"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</row>
    <row r="316" spans="2:28" ht="12.5" x14ac:dyDescent="0.25"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</row>
    <row r="317" spans="2:28" ht="12.5" x14ac:dyDescent="0.25"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</row>
    <row r="318" spans="2:28" ht="12.5" x14ac:dyDescent="0.25"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</row>
    <row r="319" spans="2:28" ht="12.5" x14ac:dyDescent="0.25"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</row>
    <row r="320" spans="2:28" ht="12.5" x14ac:dyDescent="0.25"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</row>
    <row r="321" spans="2:28" ht="12.5" x14ac:dyDescent="0.25"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</row>
    <row r="322" spans="2:28" ht="12.5" x14ac:dyDescent="0.25"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</row>
    <row r="323" spans="2:28" ht="12.5" x14ac:dyDescent="0.25"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</row>
    <row r="324" spans="2:28" ht="12.5" x14ac:dyDescent="0.25"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</row>
    <row r="325" spans="2:28" ht="12.5" x14ac:dyDescent="0.25"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</row>
    <row r="326" spans="2:28" ht="12.5" x14ac:dyDescent="0.25"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</row>
    <row r="327" spans="2:28" ht="12.5" x14ac:dyDescent="0.25"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</row>
    <row r="328" spans="2:28" ht="12.5" x14ac:dyDescent="0.25"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</row>
    <row r="329" spans="2:28" ht="12.5" x14ac:dyDescent="0.25"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</row>
    <row r="330" spans="2:28" ht="12.5" x14ac:dyDescent="0.25"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</row>
    <row r="331" spans="2:28" ht="12.5" x14ac:dyDescent="0.25"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</row>
    <row r="332" spans="2:28" ht="12.5" x14ac:dyDescent="0.25"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</row>
    <row r="333" spans="2:28" ht="12.5" x14ac:dyDescent="0.25"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</row>
    <row r="334" spans="2:28" ht="12.5" x14ac:dyDescent="0.25"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</row>
    <row r="335" spans="2:28" ht="12.5" x14ac:dyDescent="0.25"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</row>
    <row r="336" spans="2:28" ht="12.5" x14ac:dyDescent="0.25"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</row>
    <row r="337" spans="2:28" ht="12.5" x14ac:dyDescent="0.25"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</row>
    <row r="338" spans="2:28" ht="12.5" x14ac:dyDescent="0.25"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</row>
    <row r="339" spans="2:28" ht="12.5" x14ac:dyDescent="0.25"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</row>
    <row r="340" spans="2:28" ht="12.5" x14ac:dyDescent="0.25"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</row>
    <row r="341" spans="2:28" ht="12.5" x14ac:dyDescent="0.25"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</row>
    <row r="342" spans="2:28" ht="12.5" x14ac:dyDescent="0.25"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</row>
    <row r="343" spans="2:28" ht="12.5" x14ac:dyDescent="0.25"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</row>
    <row r="344" spans="2:28" ht="12.5" x14ac:dyDescent="0.25"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</row>
    <row r="345" spans="2:28" ht="12.5" x14ac:dyDescent="0.25"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</row>
    <row r="346" spans="2:28" ht="12.5" x14ac:dyDescent="0.25"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</row>
    <row r="347" spans="2:28" ht="12.5" x14ac:dyDescent="0.25"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</row>
    <row r="348" spans="2:28" ht="12.5" x14ac:dyDescent="0.25"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</row>
    <row r="349" spans="2:28" ht="12.5" x14ac:dyDescent="0.25"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</row>
    <row r="350" spans="2:28" ht="12.5" x14ac:dyDescent="0.25"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</row>
    <row r="351" spans="2:28" ht="12.5" x14ac:dyDescent="0.25"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</row>
    <row r="352" spans="2:28" ht="12.5" x14ac:dyDescent="0.25"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</row>
    <row r="353" spans="2:28" ht="12.5" x14ac:dyDescent="0.25"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</row>
    <row r="354" spans="2:28" ht="12.5" x14ac:dyDescent="0.25"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</row>
    <row r="355" spans="2:28" ht="12.5" x14ac:dyDescent="0.25"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</row>
    <row r="356" spans="2:28" ht="12.5" x14ac:dyDescent="0.25"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</row>
    <row r="357" spans="2:28" ht="12.5" x14ac:dyDescent="0.25"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</row>
    <row r="358" spans="2:28" ht="12.5" x14ac:dyDescent="0.25"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</row>
    <row r="359" spans="2:28" ht="12.5" x14ac:dyDescent="0.25"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</row>
    <row r="360" spans="2:28" ht="12.5" x14ac:dyDescent="0.25"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</row>
    <row r="361" spans="2:28" ht="12.5" x14ac:dyDescent="0.25"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</row>
    <row r="362" spans="2:28" ht="12.5" x14ac:dyDescent="0.25"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</row>
    <row r="363" spans="2:28" ht="12.5" x14ac:dyDescent="0.25"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</row>
    <row r="364" spans="2:28" ht="12.5" x14ac:dyDescent="0.25"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</row>
    <row r="365" spans="2:28" ht="12.5" x14ac:dyDescent="0.25"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</row>
    <row r="366" spans="2:28" ht="12.5" x14ac:dyDescent="0.25"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</row>
    <row r="367" spans="2:28" ht="12.5" x14ac:dyDescent="0.25"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</row>
    <row r="368" spans="2:28" ht="12.5" x14ac:dyDescent="0.25"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</row>
    <row r="369" spans="2:28" ht="12.5" x14ac:dyDescent="0.25"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</row>
    <row r="370" spans="2:28" ht="12.5" x14ac:dyDescent="0.25"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</row>
    <row r="371" spans="2:28" ht="12.5" x14ac:dyDescent="0.25"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</row>
    <row r="372" spans="2:28" ht="12.5" x14ac:dyDescent="0.25"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</row>
    <row r="373" spans="2:28" ht="12.5" x14ac:dyDescent="0.25"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</row>
    <row r="374" spans="2:28" ht="12.5" x14ac:dyDescent="0.25"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</row>
    <row r="375" spans="2:28" ht="12.5" x14ac:dyDescent="0.25"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</row>
    <row r="376" spans="2:28" ht="12.5" x14ac:dyDescent="0.25"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</row>
    <row r="377" spans="2:28" ht="12.5" x14ac:dyDescent="0.25"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</row>
    <row r="378" spans="2:28" ht="12.5" x14ac:dyDescent="0.25"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</row>
    <row r="379" spans="2:28" ht="12.5" x14ac:dyDescent="0.25"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</row>
    <row r="380" spans="2:28" ht="12.5" x14ac:dyDescent="0.25"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</row>
    <row r="381" spans="2:28" ht="12.5" x14ac:dyDescent="0.25"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</row>
    <row r="382" spans="2:28" ht="12.5" x14ac:dyDescent="0.25"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</row>
    <row r="383" spans="2:28" ht="12.5" x14ac:dyDescent="0.25"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</row>
    <row r="384" spans="2:28" ht="12.5" x14ac:dyDescent="0.25"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</row>
    <row r="385" spans="2:28" ht="12.5" x14ac:dyDescent="0.25"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</row>
    <row r="386" spans="2:28" ht="12.5" x14ac:dyDescent="0.25"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</row>
    <row r="387" spans="2:28" ht="12.5" x14ac:dyDescent="0.25"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</row>
    <row r="388" spans="2:28" ht="12.5" x14ac:dyDescent="0.25"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</row>
    <row r="389" spans="2:28" ht="12.5" x14ac:dyDescent="0.25"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</row>
    <row r="390" spans="2:28" ht="12.5" x14ac:dyDescent="0.25"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</row>
    <row r="391" spans="2:28" ht="12.5" x14ac:dyDescent="0.25"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</row>
    <row r="392" spans="2:28" ht="12.5" x14ac:dyDescent="0.25"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</row>
    <row r="393" spans="2:28" ht="12.5" x14ac:dyDescent="0.25"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</row>
    <row r="394" spans="2:28" ht="12.5" x14ac:dyDescent="0.25"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</row>
    <row r="395" spans="2:28" ht="12.5" x14ac:dyDescent="0.25"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</row>
    <row r="396" spans="2:28" ht="12.5" x14ac:dyDescent="0.25"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</row>
    <row r="397" spans="2:28" ht="12.5" x14ac:dyDescent="0.25"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</row>
    <row r="398" spans="2:28" ht="12.5" x14ac:dyDescent="0.25"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</row>
    <row r="399" spans="2:28" ht="12.5" x14ac:dyDescent="0.25"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</row>
    <row r="400" spans="2:28" ht="12.5" x14ac:dyDescent="0.25"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</row>
    <row r="401" spans="2:28" ht="12.5" x14ac:dyDescent="0.25"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</row>
    <row r="402" spans="2:28" ht="12.5" x14ac:dyDescent="0.25"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</row>
    <row r="403" spans="2:28" ht="12.5" x14ac:dyDescent="0.25"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</row>
    <row r="404" spans="2:28" ht="12.5" x14ac:dyDescent="0.25"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</row>
    <row r="405" spans="2:28" ht="12.5" x14ac:dyDescent="0.25"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</row>
    <row r="406" spans="2:28" ht="12.5" x14ac:dyDescent="0.25"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</row>
    <row r="407" spans="2:28" ht="12.5" x14ac:dyDescent="0.25"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</row>
    <row r="408" spans="2:28" ht="12.5" x14ac:dyDescent="0.25"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</row>
    <row r="409" spans="2:28" ht="12.5" x14ac:dyDescent="0.25"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</row>
    <row r="410" spans="2:28" ht="12.5" x14ac:dyDescent="0.25"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</row>
    <row r="411" spans="2:28" ht="12.5" x14ac:dyDescent="0.25"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</row>
    <row r="412" spans="2:28" ht="12.5" x14ac:dyDescent="0.25"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</row>
    <row r="413" spans="2:28" ht="12.5" x14ac:dyDescent="0.25"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</row>
    <row r="414" spans="2:28" ht="12.5" x14ac:dyDescent="0.25"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</row>
    <row r="415" spans="2:28" ht="12.5" x14ac:dyDescent="0.25"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</row>
    <row r="416" spans="2:28" ht="12.5" x14ac:dyDescent="0.25"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</row>
    <row r="417" spans="2:28" ht="12.5" x14ac:dyDescent="0.25"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</row>
    <row r="418" spans="2:28" ht="12.5" x14ac:dyDescent="0.25"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</row>
    <row r="419" spans="2:28" ht="12.5" x14ac:dyDescent="0.25"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</row>
    <row r="420" spans="2:28" ht="12.5" x14ac:dyDescent="0.25"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</row>
    <row r="421" spans="2:28" ht="12.5" x14ac:dyDescent="0.25"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</row>
    <row r="422" spans="2:28" ht="12.5" x14ac:dyDescent="0.25"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</row>
    <row r="423" spans="2:28" ht="12.5" x14ac:dyDescent="0.25"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</row>
    <row r="424" spans="2:28" ht="12.5" x14ac:dyDescent="0.25"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</row>
    <row r="425" spans="2:28" ht="12.5" x14ac:dyDescent="0.25"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</row>
    <row r="426" spans="2:28" ht="12.5" x14ac:dyDescent="0.25"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</row>
    <row r="427" spans="2:28" ht="12.5" x14ac:dyDescent="0.25"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</row>
    <row r="428" spans="2:28" ht="12.5" x14ac:dyDescent="0.25"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</row>
    <row r="429" spans="2:28" ht="12.5" x14ac:dyDescent="0.25"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</row>
    <row r="430" spans="2:28" ht="12.5" x14ac:dyDescent="0.25"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</row>
    <row r="431" spans="2:28" ht="12.5" x14ac:dyDescent="0.25"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</row>
    <row r="432" spans="2:28" ht="12.5" x14ac:dyDescent="0.25"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</row>
    <row r="433" spans="2:28" ht="12.5" x14ac:dyDescent="0.25"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</row>
    <row r="434" spans="2:28" ht="12.5" x14ac:dyDescent="0.25"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</row>
    <row r="435" spans="2:28" ht="12.5" x14ac:dyDescent="0.25"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</row>
    <row r="436" spans="2:28" ht="12.5" x14ac:dyDescent="0.25"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</row>
    <row r="437" spans="2:28" ht="12.5" x14ac:dyDescent="0.25"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</row>
    <row r="438" spans="2:28" ht="12.5" x14ac:dyDescent="0.25"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</row>
    <row r="439" spans="2:28" ht="12.5" x14ac:dyDescent="0.25"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</row>
    <row r="440" spans="2:28" ht="12.5" x14ac:dyDescent="0.25"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</row>
    <row r="441" spans="2:28" ht="12.5" x14ac:dyDescent="0.25"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</row>
    <row r="442" spans="2:28" ht="12.5" x14ac:dyDescent="0.25"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</row>
    <row r="443" spans="2:28" ht="12.5" x14ac:dyDescent="0.25"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</row>
    <row r="444" spans="2:28" ht="12.5" x14ac:dyDescent="0.25"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</row>
    <row r="445" spans="2:28" ht="12.5" x14ac:dyDescent="0.25"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</row>
    <row r="446" spans="2:28" ht="12.5" x14ac:dyDescent="0.25"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</row>
    <row r="447" spans="2:28" ht="12.5" x14ac:dyDescent="0.25"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</row>
    <row r="448" spans="2:28" ht="12.5" x14ac:dyDescent="0.25"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</row>
    <row r="449" spans="2:28" ht="12.5" x14ac:dyDescent="0.25"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</row>
    <row r="450" spans="2:28" ht="12.5" x14ac:dyDescent="0.25"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</row>
    <row r="451" spans="2:28" ht="12.5" x14ac:dyDescent="0.25"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</row>
    <row r="452" spans="2:28" ht="12.5" x14ac:dyDescent="0.25"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</row>
    <row r="453" spans="2:28" ht="12.5" x14ac:dyDescent="0.25"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</row>
    <row r="454" spans="2:28" ht="12.5" x14ac:dyDescent="0.25"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</row>
    <row r="455" spans="2:28" ht="12.5" x14ac:dyDescent="0.25"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</row>
    <row r="456" spans="2:28" ht="12.5" x14ac:dyDescent="0.25"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</row>
    <row r="457" spans="2:28" ht="12.5" x14ac:dyDescent="0.25"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</row>
    <row r="458" spans="2:28" ht="12.5" x14ac:dyDescent="0.25"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</row>
    <row r="459" spans="2:28" ht="12.5" x14ac:dyDescent="0.25"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</row>
    <row r="460" spans="2:28" ht="12.5" x14ac:dyDescent="0.25"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</row>
    <row r="461" spans="2:28" ht="12.5" x14ac:dyDescent="0.25"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</row>
    <row r="462" spans="2:28" ht="12.5" x14ac:dyDescent="0.25"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</row>
    <row r="463" spans="2:28" ht="12.5" x14ac:dyDescent="0.25"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</row>
    <row r="464" spans="2:28" ht="12.5" x14ac:dyDescent="0.25"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</row>
    <row r="465" spans="2:28" ht="12.5" x14ac:dyDescent="0.25"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</row>
    <row r="466" spans="2:28" ht="12.5" x14ac:dyDescent="0.25"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</row>
    <row r="467" spans="2:28" ht="12.5" x14ac:dyDescent="0.25"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</row>
    <row r="468" spans="2:28" ht="12.5" x14ac:dyDescent="0.25"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</row>
    <row r="469" spans="2:28" ht="12.5" x14ac:dyDescent="0.25"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</row>
    <row r="470" spans="2:28" ht="12.5" x14ac:dyDescent="0.25"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</row>
    <row r="471" spans="2:28" ht="12.5" x14ac:dyDescent="0.25"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</row>
    <row r="472" spans="2:28" ht="12.5" x14ac:dyDescent="0.25"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</row>
    <row r="473" spans="2:28" ht="12.5" x14ac:dyDescent="0.25"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</row>
    <row r="474" spans="2:28" ht="12.5" x14ac:dyDescent="0.25"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</row>
    <row r="475" spans="2:28" ht="12.5" x14ac:dyDescent="0.25"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</row>
    <row r="476" spans="2:28" ht="12.5" x14ac:dyDescent="0.25"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</row>
    <row r="477" spans="2:28" ht="12.5" x14ac:dyDescent="0.25"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</row>
    <row r="478" spans="2:28" ht="12.5" x14ac:dyDescent="0.25"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</row>
    <row r="479" spans="2:28" ht="12.5" x14ac:dyDescent="0.25"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</row>
    <row r="480" spans="2:28" ht="12.5" x14ac:dyDescent="0.25"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</row>
    <row r="481" spans="2:28" ht="12.5" x14ac:dyDescent="0.25"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</row>
    <row r="482" spans="2:28" ht="12.5" x14ac:dyDescent="0.25"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</row>
    <row r="483" spans="2:28" ht="12.5" x14ac:dyDescent="0.25"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</row>
    <row r="484" spans="2:28" ht="12.5" x14ac:dyDescent="0.25"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</row>
    <row r="485" spans="2:28" ht="12.5" x14ac:dyDescent="0.25"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</row>
    <row r="486" spans="2:28" ht="12.5" x14ac:dyDescent="0.25"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</row>
    <row r="487" spans="2:28" ht="12.5" x14ac:dyDescent="0.25"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</row>
    <row r="488" spans="2:28" ht="12.5" x14ac:dyDescent="0.25"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</row>
    <row r="489" spans="2:28" ht="12.5" x14ac:dyDescent="0.25"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</row>
    <row r="490" spans="2:28" ht="12.5" x14ac:dyDescent="0.25"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</row>
    <row r="491" spans="2:28" ht="12.5" x14ac:dyDescent="0.25"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</row>
    <row r="492" spans="2:28" ht="12.5" x14ac:dyDescent="0.25"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</row>
    <row r="493" spans="2:28" ht="12.5" x14ac:dyDescent="0.25"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</row>
    <row r="494" spans="2:28" ht="12.5" x14ac:dyDescent="0.25"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</row>
    <row r="495" spans="2:28" ht="12.5" x14ac:dyDescent="0.25"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</row>
    <row r="496" spans="2:28" ht="12.5" x14ac:dyDescent="0.25"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</row>
    <row r="497" spans="2:28" ht="12.5" x14ac:dyDescent="0.25"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</row>
    <row r="498" spans="2:28" ht="12.5" x14ac:dyDescent="0.25"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</row>
    <row r="499" spans="2:28" ht="12.5" x14ac:dyDescent="0.25"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</row>
    <row r="500" spans="2:28" ht="12.5" x14ac:dyDescent="0.25"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</row>
    <row r="501" spans="2:28" ht="12.5" x14ac:dyDescent="0.25"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</row>
    <row r="502" spans="2:28" ht="12.5" x14ac:dyDescent="0.25"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</row>
    <row r="503" spans="2:28" ht="12.5" x14ac:dyDescent="0.25"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</row>
    <row r="504" spans="2:28" ht="12.5" x14ac:dyDescent="0.25"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</row>
    <row r="505" spans="2:28" ht="12.5" x14ac:dyDescent="0.25"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</row>
    <row r="506" spans="2:28" ht="12.5" x14ac:dyDescent="0.25"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</row>
    <row r="507" spans="2:28" ht="12.5" x14ac:dyDescent="0.25"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</row>
    <row r="508" spans="2:28" ht="12.5" x14ac:dyDescent="0.25"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</row>
    <row r="509" spans="2:28" ht="12.5" x14ac:dyDescent="0.25"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</row>
    <row r="510" spans="2:28" ht="12.5" x14ac:dyDescent="0.25"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</row>
    <row r="511" spans="2:28" ht="12.5" x14ac:dyDescent="0.25"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</row>
    <row r="512" spans="2:28" ht="12.5" x14ac:dyDescent="0.25"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</row>
    <row r="513" spans="2:28" ht="12.5" x14ac:dyDescent="0.25"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</row>
    <row r="514" spans="2:28" ht="12.5" x14ac:dyDescent="0.25"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</row>
    <row r="515" spans="2:28" ht="12.5" x14ac:dyDescent="0.25"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</row>
    <row r="516" spans="2:28" ht="12.5" x14ac:dyDescent="0.25"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</row>
    <row r="517" spans="2:28" ht="12.5" x14ac:dyDescent="0.25"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</row>
    <row r="518" spans="2:28" ht="12.5" x14ac:dyDescent="0.25"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</row>
    <row r="519" spans="2:28" ht="12.5" x14ac:dyDescent="0.25"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</row>
    <row r="520" spans="2:28" ht="12.5" x14ac:dyDescent="0.25"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</row>
    <row r="521" spans="2:28" ht="12.5" x14ac:dyDescent="0.25"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</row>
    <row r="522" spans="2:28" ht="12.5" x14ac:dyDescent="0.25"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</row>
    <row r="523" spans="2:28" ht="12.5" x14ac:dyDescent="0.25"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</row>
    <row r="524" spans="2:28" ht="12.5" x14ac:dyDescent="0.25"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</row>
    <row r="525" spans="2:28" ht="12.5" x14ac:dyDescent="0.25"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</row>
    <row r="526" spans="2:28" ht="12.5" x14ac:dyDescent="0.25"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</row>
    <row r="527" spans="2:28" ht="12.5" x14ac:dyDescent="0.25"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</row>
    <row r="528" spans="2:28" ht="12.5" x14ac:dyDescent="0.25"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</row>
    <row r="529" spans="2:28" ht="12.5" x14ac:dyDescent="0.25"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</row>
    <row r="530" spans="2:28" ht="12.5" x14ac:dyDescent="0.25"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</row>
    <row r="531" spans="2:28" ht="12.5" x14ac:dyDescent="0.25"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</row>
    <row r="532" spans="2:28" ht="12.5" x14ac:dyDescent="0.25"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</row>
    <row r="533" spans="2:28" ht="12.5" x14ac:dyDescent="0.25"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</row>
    <row r="534" spans="2:28" ht="12.5" x14ac:dyDescent="0.25"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</row>
    <row r="535" spans="2:28" ht="12.5" x14ac:dyDescent="0.25"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</row>
    <row r="536" spans="2:28" ht="12.5" x14ac:dyDescent="0.25"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</row>
    <row r="537" spans="2:28" ht="12.5" x14ac:dyDescent="0.25"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</row>
    <row r="538" spans="2:28" ht="12.5" x14ac:dyDescent="0.25"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</row>
    <row r="539" spans="2:28" ht="12.5" x14ac:dyDescent="0.25"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</row>
    <row r="540" spans="2:28" ht="12.5" x14ac:dyDescent="0.25"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</row>
    <row r="541" spans="2:28" ht="12.5" x14ac:dyDescent="0.25"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</row>
    <row r="542" spans="2:28" ht="12.5" x14ac:dyDescent="0.25"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</row>
    <row r="543" spans="2:28" ht="12.5" x14ac:dyDescent="0.25"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</row>
    <row r="544" spans="2:28" ht="12.5" x14ac:dyDescent="0.25"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</row>
    <row r="545" spans="2:28" ht="12.5" x14ac:dyDescent="0.25"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</row>
    <row r="546" spans="2:28" ht="12.5" x14ac:dyDescent="0.25"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</row>
    <row r="547" spans="2:28" ht="12.5" x14ac:dyDescent="0.25"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</row>
    <row r="548" spans="2:28" ht="12.5" x14ac:dyDescent="0.25"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</row>
    <row r="549" spans="2:28" ht="12.5" x14ac:dyDescent="0.25"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</row>
    <row r="550" spans="2:28" ht="12.5" x14ac:dyDescent="0.25"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</row>
    <row r="551" spans="2:28" ht="12.5" x14ac:dyDescent="0.25"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</row>
    <row r="552" spans="2:28" ht="12.5" x14ac:dyDescent="0.25"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</row>
    <row r="553" spans="2:28" ht="12.5" x14ac:dyDescent="0.25"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</row>
    <row r="554" spans="2:28" ht="12.5" x14ac:dyDescent="0.25"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</row>
    <row r="555" spans="2:28" ht="12.5" x14ac:dyDescent="0.25"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</row>
    <row r="556" spans="2:28" ht="12.5" x14ac:dyDescent="0.25"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</row>
    <row r="557" spans="2:28" ht="12.5" x14ac:dyDescent="0.25"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</row>
    <row r="558" spans="2:28" ht="12.5" x14ac:dyDescent="0.25"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</row>
    <row r="559" spans="2:28" ht="12.5" x14ac:dyDescent="0.25"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</row>
    <row r="560" spans="2:28" ht="12.5" x14ac:dyDescent="0.25"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</row>
    <row r="561" spans="2:28" ht="12.5" x14ac:dyDescent="0.25"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</row>
    <row r="562" spans="2:28" ht="12.5" x14ac:dyDescent="0.25"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</row>
    <row r="563" spans="2:28" ht="12.5" x14ac:dyDescent="0.25"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</row>
    <row r="564" spans="2:28" ht="12.5" x14ac:dyDescent="0.25"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</row>
    <row r="565" spans="2:28" ht="12.5" x14ac:dyDescent="0.25"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</row>
    <row r="566" spans="2:28" ht="12.5" x14ac:dyDescent="0.25"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</row>
    <row r="567" spans="2:28" ht="12.5" x14ac:dyDescent="0.25"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</row>
    <row r="568" spans="2:28" ht="12.5" x14ac:dyDescent="0.25"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</row>
    <row r="569" spans="2:28" ht="12.5" x14ac:dyDescent="0.25"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</row>
    <row r="570" spans="2:28" ht="12.5" x14ac:dyDescent="0.25"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</row>
    <row r="571" spans="2:28" ht="12.5" x14ac:dyDescent="0.25"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</row>
    <row r="572" spans="2:28" ht="12.5" x14ac:dyDescent="0.25"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</row>
    <row r="573" spans="2:28" ht="12.5" x14ac:dyDescent="0.25"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</row>
    <row r="574" spans="2:28" ht="12.5" x14ac:dyDescent="0.25"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</row>
    <row r="575" spans="2:28" ht="12.5" x14ac:dyDescent="0.25"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</row>
    <row r="576" spans="2:28" ht="12.5" x14ac:dyDescent="0.25"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</row>
    <row r="577" spans="2:28" ht="12.5" x14ac:dyDescent="0.25"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</row>
    <row r="578" spans="2:28" ht="12.5" x14ac:dyDescent="0.25"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</row>
    <row r="579" spans="2:28" ht="12.5" x14ac:dyDescent="0.25"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</row>
    <row r="580" spans="2:28" ht="12.5" x14ac:dyDescent="0.25"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</row>
    <row r="581" spans="2:28" ht="12.5" x14ac:dyDescent="0.25"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</row>
    <row r="582" spans="2:28" ht="12.5" x14ac:dyDescent="0.25"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</row>
    <row r="583" spans="2:28" ht="12.5" x14ac:dyDescent="0.25"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</row>
    <row r="584" spans="2:28" ht="12.5" x14ac:dyDescent="0.25"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</row>
    <row r="585" spans="2:28" ht="12.5" x14ac:dyDescent="0.25"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</row>
    <row r="586" spans="2:28" ht="12.5" x14ac:dyDescent="0.25"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</row>
    <row r="587" spans="2:28" ht="12.5" x14ac:dyDescent="0.25"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</row>
    <row r="588" spans="2:28" ht="12.5" x14ac:dyDescent="0.25"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</row>
    <row r="589" spans="2:28" ht="12.5" x14ac:dyDescent="0.25"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</row>
    <row r="590" spans="2:28" ht="12.5" x14ac:dyDescent="0.25"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</row>
    <row r="591" spans="2:28" ht="12.5" x14ac:dyDescent="0.25"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</row>
    <row r="592" spans="2:28" ht="12.5" x14ac:dyDescent="0.25"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</row>
    <row r="593" spans="2:28" ht="12.5" x14ac:dyDescent="0.25"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</row>
    <row r="594" spans="2:28" ht="12.5" x14ac:dyDescent="0.25"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</row>
    <row r="595" spans="2:28" ht="12.5" x14ac:dyDescent="0.25"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</row>
    <row r="596" spans="2:28" ht="12.5" x14ac:dyDescent="0.25"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</row>
    <row r="597" spans="2:28" ht="12.5" x14ac:dyDescent="0.25"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</row>
    <row r="598" spans="2:28" ht="12.5" x14ac:dyDescent="0.25"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</row>
    <row r="599" spans="2:28" ht="12.5" x14ac:dyDescent="0.25"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</row>
    <row r="600" spans="2:28" ht="12.5" x14ac:dyDescent="0.25"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</row>
    <row r="601" spans="2:28" ht="12.5" x14ac:dyDescent="0.25"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</row>
    <row r="602" spans="2:28" ht="12.5" x14ac:dyDescent="0.25"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</row>
    <row r="603" spans="2:28" ht="12.5" x14ac:dyDescent="0.25"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</row>
    <row r="604" spans="2:28" ht="12.5" x14ac:dyDescent="0.25"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</row>
    <row r="605" spans="2:28" ht="12.5" x14ac:dyDescent="0.25"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</row>
    <row r="606" spans="2:28" ht="12.5" x14ac:dyDescent="0.25"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</row>
    <row r="607" spans="2:28" ht="12.5" x14ac:dyDescent="0.25"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</row>
    <row r="608" spans="2:28" ht="12.5" x14ac:dyDescent="0.25"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</row>
    <row r="609" spans="2:28" ht="12.5" x14ac:dyDescent="0.25"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</row>
    <row r="610" spans="2:28" ht="12.5" x14ac:dyDescent="0.25"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</row>
    <row r="611" spans="2:28" ht="12.5" x14ac:dyDescent="0.25"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</row>
    <row r="612" spans="2:28" ht="12.5" x14ac:dyDescent="0.25"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</row>
    <row r="613" spans="2:28" ht="12.5" x14ac:dyDescent="0.25"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</row>
    <row r="614" spans="2:28" ht="12.5" x14ac:dyDescent="0.25"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</row>
    <row r="615" spans="2:28" ht="12.5" x14ac:dyDescent="0.25"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</row>
    <row r="616" spans="2:28" ht="12.5" x14ac:dyDescent="0.25"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</row>
    <row r="617" spans="2:28" ht="12.5" x14ac:dyDescent="0.25"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</row>
    <row r="618" spans="2:28" ht="12.5" x14ac:dyDescent="0.25"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</row>
    <row r="619" spans="2:28" ht="12.5" x14ac:dyDescent="0.25"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</row>
    <row r="620" spans="2:28" ht="12.5" x14ac:dyDescent="0.25"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</row>
    <row r="621" spans="2:28" ht="12.5" x14ac:dyDescent="0.25"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</row>
    <row r="622" spans="2:28" ht="12.5" x14ac:dyDescent="0.25"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</row>
    <row r="623" spans="2:28" ht="12.5" x14ac:dyDescent="0.25"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</row>
    <row r="624" spans="2:28" ht="12.5" x14ac:dyDescent="0.25"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</row>
    <row r="625" spans="2:28" ht="12.5" x14ac:dyDescent="0.25"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</row>
    <row r="626" spans="2:28" ht="12.5" x14ac:dyDescent="0.25"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</row>
    <row r="627" spans="2:28" ht="12.5" x14ac:dyDescent="0.25"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</row>
    <row r="628" spans="2:28" ht="12.5" x14ac:dyDescent="0.25"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</row>
    <row r="629" spans="2:28" ht="12.5" x14ac:dyDescent="0.25"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</row>
    <row r="630" spans="2:28" ht="12.5" x14ac:dyDescent="0.25"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</row>
    <row r="631" spans="2:28" ht="12.5" x14ac:dyDescent="0.25"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</row>
    <row r="632" spans="2:28" ht="12.5" x14ac:dyDescent="0.25"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</row>
    <row r="633" spans="2:28" ht="12.5" x14ac:dyDescent="0.25"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</row>
    <row r="634" spans="2:28" ht="12.5" x14ac:dyDescent="0.25"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</row>
    <row r="635" spans="2:28" ht="12.5" x14ac:dyDescent="0.25"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</row>
    <row r="636" spans="2:28" ht="12.5" x14ac:dyDescent="0.25"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</row>
    <row r="637" spans="2:28" ht="12.5" x14ac:dyDescent="0.25"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</row>
    <row r="638" spans="2:28" ht="12.5" x14ac:dyDescent="0.25"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</row>
    <row r="639" spans="2:28" ht="12.5" x14ac:dyDescent="0.25"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</row>
    <row r="640" spans="2:28" ht="12.5" x14ac:dyDescent="0.25"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</row>
    <row r="641" spans="2:28" ht="12.5" x14ac:dyDescent="0.25"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</row>
    <row r="642" spans="2:28" ht="12.5" x14ac:dyDescent="0.25"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</row>
    <row r="643" spans="2:28" ht="12.5" x14ac:dyDescent="0.25"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</row>
    <row r="644" spans="2:28" ht="12.5" x14ac:dyDescent="0.25"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</row>
    <row r="645" spans="2:28" ht="12.5" x14ac:dyDescent="0.25"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</row>
    <row r="646" spans="2:28" ht="12.5" x14ac:dyDescent="0.25"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</row>
    <row r="647" spans="2:28" ht="12.5" x14ac:dyDescent="0.25"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</row>
    <row r="648" spans="2:28" ht="12.5" x14ac:dyDescent="0.25"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</row>
    <row r="649" spans="2:28" ht="12.5" x14ac:dyDescent="0.25"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</row>
    <row r="650" spans="2:28" ht="12.5" x14ac:dyDescent="0.25"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</row>
    <row r="651" spans="2:28" ht="12.5" x14ac:dyDescent="0.25"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</row>
    <row r="652" spans="2:28" ht="12.5" x14ac:dyDescent="0.25"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</row>
    <row r="653" spans="2:28" ht="12.5" x14ac:dyDescent="0.25"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</row>
    <row r="654" spans="2:28" ht="12.5" x14ac:dyDescent="0.25"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</row>
    <row r="655" spans="2:28" ht="12.5" x14ac:dyDescent="0.25"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</row>
    <row r="656" spans="2:28" ht="12.5" x14ac:dyDescent="0.25"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</row>
    <row r="657" spans="2:28" ht="12.5" x14ac:dyDescent="0.25"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</row>
    <row r="658" spans="2:28" ht="12.5" x14ac:dyDescent="0.25"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</row>
    <row r="659" spans="2:28" ht="12.5" x14ac:dyDescent="0.25"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</row>
    <row r="660" spans="2:28" ht="12.5" x14ac:dyDescent="0.25"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</row>
    <row r="661" spans="2:28" ht="12.5" x14ac:dyDescent="0.25"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</row>
    <row r="662" spans="2:28" ht="12.5" x14ac:dyDescent="0.25"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</row>
    <row r="663" spans="2:28" ht="12.5" x14ac:dyDescent="0.25"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</row>
    <row r="664" spans="2:28" ht="12.5" x14ac:dyDescent="0.25"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</row>
    <row r="665" spans="2:28" ht="12.5" x14ac:dyDescent="0.25"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</row>
    <row r="666" spans="2:28" ht="12.5" x14ac:dyDescent="0.25"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</row>
    <row r="667" spans="2:28" ht="12.5" x14ac:dyDescent="0.25"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</row>
    <row r="668" spans="2:28" ht="12.5" x14ac:dyDescent="0.25"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</row>
    <row r="669" spans="2:28" ht="12.5" x14ac:dyDescent="0.25"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</row>
    <row r="670" spans="2:28" ht="12.5" x14ac:dyDescent="0.25"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</row>
    <row r="671" spans="2:28" ht="12.5" x14ac:dyDescent="0.25"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</row>
    <row r="672" spans="2:28" ht="12.5" x14ac:dyDescent="0.25"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</row>
    <row r="673" spans="2:28" ht="12.5" x14ac:dyDescent="0.25"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</row>
    <row r="674" spans="2:28" ht="12.5" x14ac:dyDescent="0.25"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</row>
    <row r="675" spans="2:28" ht="12.5" x14ac:dyDescent="0.25"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</row>
    <row r="676" spans="2:28" ht="12.5" x14ac:dyDescent="0.25"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</row>
    <row r="677" spans="2:28" ht="12.5" x14ac:dyDescent="0.25"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</row>
    <row r="678" spans="2:28" ht="12.5" x14ac:dyDescent="0.25"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</row>
    <row r="679" spans="2:28" ht="12.5" x14ac:dyDescent="0.25"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</row>
    <row r="680" spans="2:28" ht="12.5" x14ac:dyDescent="0.25"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</row>
    <row r="681" spans="2:28" ht="12.5" x14ac:dyDescent="0.25"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</row>
    <row r="682" spans="2:28" ht="12.5" x14ac:dyDescent="0.25"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</row>
    <row r="683" spans="2:28" ht="12.5" x14ac:dyDescent="0.25"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</row>
    <row r="684" spans="2:28" ht="12.5" x14ac:dyDescent="0.25"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</row>
    <row r="685" spans="2:28" ht="12.5" x14ac:dyDescent="0.25"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</row>
    <row r="686" spans="2:28" ht="12.5" x14ac:dyDescent="0.25"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</row>
    <row r="687" spans="2:28" ht="12.5" x14ac:dyDescent="0.25"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</row>
    <row r="688" spans="2:28" ht="12.5" x14ac:dyDescent="0.25"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</row>
    <row r="689" spans="2:28" ht="12.5" x14ac:dyDescent="0.25"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</row>
    <row r="690" spans="2:28" ht="12.5" x14ac:dyDescent="0.25"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</row>
    <row r="691" spans="2:28" ht="12.5" x14ac:dyDescent="0.25"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</row>
    <row r="692" spans="2:28" ht="12.5" x14ac:dyDescent="0.25"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</row>
    <row r="693" spans="2:28" ht="12.5" x14ac:dyDescent="0.25"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</row>
    <row r="694" spans="2:28" ht="12.5" x14ac:dyDescent="0.25"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</row>
    <row r="695" spans="2:28" ht="12.5" x14ac:dyDescent="0.25"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</row>
    <row r="696" spans="2:28" ht="12.5" x14ac:dyDescent="0.25"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</row>
    <row r="697" spans="2:28" ht="12.5" x14ac:dyDescent="0.25"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</row>
    <row r="698" spans="2:28" ht="12.5" x14ac:dyDescent="0.25"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</row>
    <row r="699" spans="2:28" ht="12.5" x14ac:dyDescent="0.25"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</row>
    <row r="700" spans="2:28" ht="12.5" x14ac:dyDescent="0.25"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</row>
    <row r="701" spans="2:28" ht="12.5" x14ac:dyDescent="0.25"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</row>
    <row r="702" spans="2:28" ht="12.5" x14ac:dyDescent="0.25"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</row>
    <row r="703" spans="2:28" ht="12.5" x14ac:dyDescent="0.25"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</row>
    <row r="704" spans="2:28" ht="12.5" x14ac:dyDescent="0.25"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</row>
    <row r="705" spans="2:28" ht="12.5" x14ac:dyDescent="0.25"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</row>
    <row r="706" spans="2:28" ht="12.5" x14ac:dyDescent="0.25"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</row>
    <row r="707" spans="2:28" ht="12.5" x14ac:dyDescent="0.25"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</row>
    <row r="708" spans="2:28" ht="12.5" x14ac:dyDescent="0.25"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</row>
    <row r="709" spans="2:28" ht="12.5" x14ac:dyDescent="0.25"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</row>
    <row r="710" spans="2:28" ht="12.5" x14ac:dyDescent="0.25"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</row>
    <row r="711" spans="2:28" ht="12.5" x14ac:dyDescent="0.25"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</row>
    <row r="712" spans="2:28" ht="12.5" x14ac:dyDescent="0.25"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</row>
    <row r="713" spans="2:28" ht="12.5" x14ac:dyDescent="0.25"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</row>
    <row r="714" spans="2:28" ht="12.5" x14ac:dyDescent="0.25"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</row>
    <row r="715" spans="2:28" ht="12.5" x14ac:dyDescent="0.25"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</row>
    <row r="716" spans="2:28" ht="12.5" x14ac:dyDescent="0.25"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</row>
    <row r="717" spans="2:28" ht="12.5" x14ac:dyDescent="0.25"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</row>
    <row r="718" spans="2:28" ht="12.5" x14ac:dyDescent="0.25"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</row>
    <row r="719" spans="2:28" ht="12.5" x14ac:dyDescent="0.25"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</row>
    <row r="720" spans="2:28" ht="12.5" x14ac:dyDescent="0.25"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</row>
    <row r="721" spans="2:28" ht="12.5" x14ac:dyDescent="0.25"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</row>
    <row r="722" spans="2:28" ht="12.5" x14ac:dyDescent="0.25"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</row>
    <row r="723" spans="2:28" ht="12.5" x14ac:dyDescent="0.25"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</row>
    <row r="724" spans="2:28" ht="12.5" x14ac:dyDescent="0.25"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</row>
    <row r="725" spans="2:28" ht="12.5" x14ac:dyDescent="0.25"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</row>
    <row r="726" spans="2:28" ht="12.5" x14ac:dyDescent="0.25"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</row>
    <row r="727" spans="2:28" ht="12.5" x14ac:dyDescent="0.25"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</row>
    <row r="728" spans="2:28" ht="12.5" x14ac:dyDescent="0.25"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</row>
    <row r="729" spans="2:28" ht="12.5" x14ac:dyDescent="0.25"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</row>
    <row r="730" spans="2:28" ht="12.5" x14ac:dyDescent="0.25"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</row>
    <row r="731" spans="2:28" ht="12.5" x14ac:dyDescent="0.25"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</row>
    <row r="732" spans="2:28" ht="12.5" x14ac:dyDescent="0.25"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</row>
    <row r="733" spans="2:28" ht="12.5" x14ac:dyDescent="0.25"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</row>
    <row r="734" spans="2:28" ht="12.5" x14ac:dyDescent="0.25"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</row>
    <row r="735" spans="2:28" ht="12.5" x14ac:dyDescent="0.25"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</row>
    <row r="736" spans="2:28" ht="12.5" x14ac:dyDescent="0.25"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</row>
    <row r="737" spans="2:28" ht="12.5" x14ac:dyDescent="0.25"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</row>
    <row r="738" spans="2:28" ht="12.5" x14ac:dyDescent="0.25"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</row>
    <row r="739" spans="2:28" ht="12.5" x14ac:dyDescent="0.25"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</row>
    <row r="740" spans="2:28" ht="12.5" x14ac:dyDescent="0.25"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</row>
    <row r="741" spans="2:28" ht="12.5" x14ac:dyDescent="0.25"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</row>
    <row r="742" spans="2:28" ht="12.5" x14ac:dyDescent="0.25"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</row>
    <row r="743" spans="2:28" ht="12.5" x14ac:dyDescent="0.25"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</row>
    <row r="744" spans="2:28" ht="12.5" x14ac:dyDescent="0.25"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</row>
    <row r="745" spans="2:28" ht="12.5" x14ac:dyDescent="0.25"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</row>
    <row r="746" spans="2:28" ht="12.5" x14ac:dyDescent="0.25"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</row>
    <row r="747" spans="2:28" ht="12.5" x14ac:dyDescent="0.25"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</row>
    <row r="748" spans="2:28" ht="12.5" x14ac:dyDescent="0.25"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</row>
    <row r="749" spans="2:28" ht="12.5" x14ac:dyDescent="0.25"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</row>
    <row r="750" spans="2:28" ht="12.5" x14ac:dyDescent="0.25"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</row>
    <row r="751" spans="2:28" ht="12.5" x14ac:dyDescent="0.25"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</row>
    <row r="752" spans="2:28" ht="12.5" x14ac:dyDescent="0.25"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</row>
    <row r="753" spans="2:28" ht="12.5" x14ac:dyDescent="0.25"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</row>
    <row r="754" spans="2:28" ht="12.5" x14ac:dyDescent="0.25"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</row>
    <row r="755" spans="2:28" ht="12.5" x14ac:dyDescent="0.25"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</row>
    <row r="756" spans="2:28" ht="12.5" x14ac:dyDescent="0.25"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</row>
    <row r="757" spans="2:28" ht="12.5" x14ac:dyDescent="0.25"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</row>
    <row r="758" spans="2:28" ht="12.5" x14ac:dyDescent="0.25"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</row>
    <row r="759" spans="2:28" ht="12.5" x14ac:dyDescent="0.25"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</row>
    <row r="760" spans="2:28" ht="12.5" x14ac:dyDescent="0.25"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</row>
    <row r="761" spans="2:28" ht="12.5" x14ac:dyDescent="0.25"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</row>
    <row r="762" spans="2:28" ht="12.5" x14ac:dyDescent="0.25"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</row>
    <row r="763" spans="2:28" ht="12.5" x14ac:dyDescent="0.25"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</row>
    <row r="764" spans="2:28" ht="12.5" x14ac:dyDescent="0.25"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</row>
    <row r="765" spans="2:28" ht="12.5" x14ac:dyDescent="0.25"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</row>
    <row r="766" spans="2:28" ht="12.5" x14ac:dyDescent="0.25"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</row>
    <row r="767" spans="2:28" ht="12.5" x14ac:dyDescent="0.25"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</row>
    <row r="768" spans="2:28" ht="12.5" x14ac:dyDescent="0.25"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</row>
    <row r="769" spans="2:28" ht="12.5" x14ac:dyDescent="0.25"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</row>
    <row r="770" spans="2:28" ht="12.5" x14ac:dyDescent="0.25"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</row>
    <row r="771" spans="2:28" ht="12.5" x14ac:dyDescent="0.25"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</row>
    <row r="772" spans="2:28" ht="12.5" x14ac:dyDescent="0.25"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</row>
    <row r="773" spans="2:28" ht="12.5" x14ac:dyDescent="0.25"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</row>
    <row r="774" spans="2:28" ht="12.5" x14ac:dyDescent="0.25"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</row>
    <row r="775" spans="2:28" ht="12.5" x14ac:dyDescent="0.25"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</row>
    <row r="776" spans="2:28" ht="12.5" x14ac:dyDescent="0.25"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</row>
    <row r="777" spans="2:28" ht="12.5" x14ac:dyDescent="0.25"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</row>
    <row r="778" spans="2:28" ht="12.5" x14ac:dyDescent="0.25"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</row>
    <row r="779" spans="2:28" ht="12.5" x14ac:dyDescent="0.25"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</row>
    <row r="780" spans="2:28" ht="12.5" x14ac:dyDescent="0.25"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</row>
    <row r="781" spans="2:28" ht="12.5" x14ac:dyDescent="0.25"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</row>
    <row r="782" spans="2:28" ht="12.5" x14ac:dyDescent="0.25"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</row>
    <row r="783" spans="2:28" ht="12.5" x14ac:dyDescent="0.25"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</row>
    <row r="784" spans="2:28" ht="12.5" x14ac:dyDescent="0.25"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</row>
    <row r="785" spans="2:28" ht="12.5" x14ac:dyDescent="0.25"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</row>
    <row r="786" spans="2:28" ht="12.5" x14ac:dyDescent="0.25"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</row>
    <row r="787" spans="2:28" ht="12.5" x14ac:dyDescent="0.25"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</row>
    <row r="788" spans="2:28" ht="12.5" x14ac:dyDescent="0.25"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</row>
    <row r="789" spans="2:28" ht="12.5" x14ac:dyDescent="0.25"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</row>
    <row r="790" spans="2:28" ht="12.5" x14ac:dyDescent="0.25"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</row>
    <row r="791" spans="2:28" ht="12.5" x14ac:dyDescent="0.25"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</row>
    <row r="792" spans="2:28" ht="12.5" x14ac:dyDescent="0.25"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</row>
    <row r="793" spans="2:28" ht="12.5" x14ac:dyDescent="0.25"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</row>
    <row r="794" spans="2:28" ht="12.5" x14ac:dyDescent="0.25"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</row>
    <row r="795" spans="2:28" ht="12.5" x14ac:dyDescent="0.25"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</row>
    <row r="796" spans="2:28" ht="12.5" x14ac:dyDescent="0.25"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</row>
    <row r="797" spans="2:28" ht="12.5" x14ac:dyDescent="0.25"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</row>
    <row r="798" spans="2:28" ht="12.5" x14ac:dyDescent="0.25"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</row>
    <row r="799" spans="2:28" ht="12.5" x14ac:dyDescent="0.25"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</row>
    <row r="800" spans="2:28" ht="12.5" x14ac:dyDescent="0.25"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</row>
    <row r="801" spans="2:28" ht="12.5" x14ac:dyDescent="0.25"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</row>
    <row r="802" spans="2:28" ht="12.5" x14ac:dyDescent="0.25"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</row>
    <row r="803" spans="2:28" ht="12.5" x14ac:dyDescent="0.25"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</row>
    <row r="804" spans="2:28" ht="12.5" x14ac:dyDescent="0.25"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</row>
    <row r="805" spans="2:28" ht="12.5" x14ac:dyDescent="0.25"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</row>
    <row r="806" spans="2:28" ht="12.5" x14ac:dyDescent="0.25"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</row>
    <row r="807" spans="2:28" ht="12.5" x14ac:dyDescent="0.25"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</row>
    <row r="808" spans="2:28" ht="12.5" x14ac:dyDescent="0.25"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</row>
    <row r="809" spans="2:28" ht="12.5" x14ac:dyDescent="0.25"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</row>
    <row r="810" spans="2:28" ht="12.5" x14ac:dyDescent="0.25"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</row>
    <row r="811" spans="2:28" ht="12.5" x14ac:dyDescent="0.25"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</row>
    <row r="812" spans="2:28" ht="12.5" x14ac:dyDescent="0.25"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</row>
    <row r="813" spans="2:28" ht="12.5" x14ac:dyDescent="0.25"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</row>
    <row r="814" spans="2:28" ht="12.5" x14ac:dyDescent="0.25"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</row>
    <row r="815" spans="2:28" ht="12.5" x14ac:dyDescent="0.25"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</row>
    <row r="816" spans="2:28" ht="12.5" x14ac:dyDescent="0.25"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</row>
    <row r="817" spans="2:28" ht="12.5" x14ac:dyDescent="0.25"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</row>
    <row r="818" spans="2:28" ht="12.5" x14ac:dyDescent="0.25"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</row>
    <row r="819" spans="2:28" ht="12.5" x14ac:dyDescent="0.25"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</row>
    <row r="820" spans="2:28" ht="12.5" x14ac:dyDescent="0.25"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</row>
    <row r="821" spans="2:28" ht="12.5" x14ac:dyDescent="0.25"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</row>
    <row r="822" spans="2:28" ht="12.5" x14ac:dyDescent="0.25"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</row>
    <row r="823" spans="2:28" ht="12.5" x14ac:dyDescent="0.25"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</row>
    <row r="824" spans="2:28" ht="12.5" x14ac:dyDescent="0.25"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</row>
    <row r="825" spans="2:28" ht="12.5" x14ac:dyDescent="0.25"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</row>
    <row r="826" spans="2:28" ht="12.5" x14ac:dyDescent="0.25"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</row>
    <row r="827" spans="2:28" ht="12.5" x14ac:dyDescent="0.25"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</row>
    <row r="828" spans="2:28" ht="12.5" x14ac:dyDescent="0.25"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</row>
    <row r="829" spans="2:28" ht="12.5" x14ac:dyDescent="0.25"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</row>
    <row r="830" spans="2:28" ht="12.5" x14ac:dyDescent="0.25"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</row>
    <row r="831" spans="2:28" ht="12.5" x14ac:dyDescent="0.25"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</row>
    <row r="832" spans="2:28" ht="12.5" x14ac:dyDescent="0.25"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</row>
    <row r="833" spans="2:28" ht="12.5" x14ac:dyDescent="0.25"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</row>
    <row r="834" spans="2:28" ht="12.5" x14ac:dyDescent="0.25"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</row>
    <row r="835" spans="2:28" ht="12.5" x14ac:dyDescent="0.25"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</row>
    <row r="836" spans="2:28" ht="12.5" x14ac:dyDescent="0.25"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</row>
    <row r="837" spans="2:28" ht="12.5" x14ac:dyDescent="0.25"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</row>
    <row r="838" spans="2:28" ht="12.5" x14ac:dyDescent="0.25"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</row>
    <row r="839" spans="2:28" ht="12.5" x14ac:dyDescent="0.25"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</row>
    <row r="840" spans="2:28" ht="12.5" x14ac:dyDescent="0.25"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</row>
    <row r="841" spans="2:28" ht="12.5" x14ac:dyDescent="0.25"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</row>
    <row r="842" spans="2:28" ht="12.5" x14ac:dyDescent="0.25"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</row>
    <row r="843" spans="2:28" ht="12.5" x14ac:dyDescent="0.25"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</row>
    <row r="844" spans="2:28" ht="12.5" x14ac:dyDescent="0.25"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</row>
    <row r="845" spans="2:28" ht="12.5" x14ac:dyDescent="0.25"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</row>
    <row r="846" spans="2:28" ht="12.5" x14ac:dyDescent="0.25"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</row>
    <row r="847" spans="2:28" ht="12.5" x14ac:dyDescent="0.25"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</row>
    <row r="848" spans="2:28" ht="12.5" x14ac:dyDescent="0.25"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</row>
    <row r="849" spans="2:28" ht="12.5" x14ac:dyDescent="0.25"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</row>
    <row r="850" spans="2:28" ht="12.5" x14ac:dyDescent="0.25"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</row>
    <row r="851" spans="2:28" ht="12.5" x14ac:dyDescent="0.25"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</row>
    <row r="852" spans="2:28" ht="12.5" x14ac:dyDescent="0.25"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</row>
    <row r="853" spans="2:28" ht="12.5" x14ac:dyDescent="0.25"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</row>
    <row r="854" spans="2:28" ht="12.5" x14ac:dyDescent="0.25"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</row>
    <row r="855" spans="2:28" ht="12.5" x14ac:dyDescent="0.25"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</row>
    <row r="856" spans="2:28" ht="12.5" x14ac:dyDescent="0.25"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</row>
    <row r="857" spans="2:28" ht="12.5" x14ac:dyDescent="0.25"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</row>
    <row r="858" spans="2:28" ht="12.5" x14ac:dyDescent="0.25"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</row>
    <row r="859" spans="2:28" ht="12.5" x14ac:dyDescent="0.25"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</row>
    <row r="860" spans="2:28" ht="12.5" x14ac:dyDescent="0.25"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</row>
    <row r="861" spans="2:28" ht="12.5" x14ac:dyDescent="0.25"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</row>
    <row r="862" spans="2:28" ht="12.5" x14ac:dyDescent="0.25"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</row>
    <row r="863" spans="2:28" ht="12.5" x14ac:dyDescent="0.25"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</row>
    <row r="864" spans="2:28" ht="12.5" x14ac:dyDescent="0.25"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</row>
    <row r="865" spans="2:28" ht="12.5" x14ac:dyDescent="0.25"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</row>
    <row r="866" spans="2:28" ht="12.5" x14ac:dyDescent="0.25"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</row>
    <row r="867" spans="2:28" ht="12.5" x14ac:dyDescent="0.25"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</row>
    <row r="868" spans="2:28" ht="12.5" x14ac:dyDescent="0.25"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</row>
    <row r="869" spans="2:28" ht="12.5" x14ac:dyDescent="0.25"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</row>
    <row r="870" spans="2:28" ht="12.5" x14ac:dyDescent="0.25"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</row>
    <row r="871" spans="2:28" ht="12.5" x14ac:dyDescent="0.25"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</row>
    <row r="872" spans="2:28" ht="12.5" x14ac:dyDescent="0.25"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</row>
    <row r="873" spans="2:28" ht="12.5" x14ac:dyDescent="0.25"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</row>
    <row r="874" spans="2:28" ht="12.5" x14ac:dyDescent="0.25"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</row>
    <row r="875" spans="2:28" ht="12.5" x14ac:dyDescent="0.25"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</row>
    <row r="876" spans="2:28" ht="12.5" x14ac:dyDescent="0.25"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</row>
    <row r="877" spans="2:28" ht="12.5" x14ac:dyDescent="0.25"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</row>
    <row r="878" spans="2:28" ht="12.5" x14ac:dyDescent="0.25"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</row>
    <row r="879" spans="2:28" ht="12.5" x14ac:dyDescent="0.25"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</row>
    <row r="880" spans="2:28" ht="12.5" x14ac:dyDescent="0.25"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</row>
    <row r="881" spans="2:28" ht="12.5" x14ac:dyDescent="0.25"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</row>
    <row r="882" spans="2:28" ht="12.5" x14ac:dyDescent="0.25"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</row>
    <row r="883" spans="2:28" ht="12.5" x14ac:dyDescent="0.25"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</row>
    <row r="884" spans="2:28" ht="12.5" x14ac:dyDescent="0.25"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</row>
    <row r="885" spans="2:28" ht="12.5" x14ac:dyDescent="0.25"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</row>
    <row r="886" spans="2:28" ht="12.5" x14ac:dyDescent="0.25"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</row>
    <row r="887" spans="2:28" ht="12.5" x14ac:dyDescent="0.25"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</row>
    <row r="888" spans="2:28" ht="12.5" x14ac:dyDescent="0.25"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</row>
    <row r="889" spans="2:28" ht="12.5" x14ac:dyDescent="0.25"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</row>
    <row r="890" spans="2:28" ht="12.5" x14ac:dyDescent="0.25"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</row>
    <row r="891" spans="2:28" ht="12.5" x14ac:dyDescent="0.25"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</row>
    <row r="892" spans="2:28" ht="12.5" x14ac:dyDescent="0.25"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</row>
    <row r="893" spans="2:28" ht="12.5" x14ac:dyDescent="0.25"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</row>
    <row r="894" spans="2:28" ht="12.5" x14ac:dyDescent="0.25"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</row>
    <row r="895" spans="2:28" ht="12.5" x14ac:dyDescent="0.25"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</row>
    <row r="896" spans="2:28" ht="12.5" x14ac:dyDescent="0.25"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</row>
    <row r="897" spans="2:28" ht="12.5" x14ac:dyDescent="0.25"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</row>
    <row r="898" spans="2:28" ht="12.5" x14ac:dyDescent="0.25"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</row>
    <row r="899" spans="2:28" ht="12.5" x14ac:dyDescent="0.25"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</row>
    <row r="900" spans="2:28" ht="12.5" x14ac:dyDescent="0.25"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</row>
    <row r="901" spans="2:28" ht="12.5" x14ac:dyDescent="0.25"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</row>
    <row r="902" spans="2:28" ht="12.5" x14ac:dyDescent="0.25"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</row>
    <row r="903" spans="2:28" ht="12.5" x14ac:dyDescent="0.25"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</row>
    <row r="904" spans="2:28" ht="12.5" x14ac:dyDescent="0.25"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</row>
    <row r="905" spans="2:28" ht="12.5" x14ac:dyDescent="0.25"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</row>
    <row r="906" spans="2:28" ht="12.5" x14ac:dyDescent="0.25"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</row>
    <row r="907" spans="2:28" ht="12.5" x14ac:dyDescent="0.25"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</row>
    <row r="908" spans="2:28" ht="12.5" x14ac:dyDescent="0.25"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</row>
    <row r="909" spans="2:28" ht="12.5" x14ac:dyDescent="0.25"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</row>
    <row r="910" spans="2:28" ht="12.5" x14ac:dyDescent="0.25"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</row>
    <row r="911" spans="2:28" ht="12.5" x14ac:dyDescent="0.25"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</row>
    <row r="912" spans="2:28" ht="12.5" x14ac:dyDescent="0.25"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</row>
    <row r="913" spans="2:28" ht="12.5" x14ac:dyDescent="0.25"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</row>
    <row r="914" spans="2:28" ht="12.5" x14ac:dyDescent="0.25"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</row>
    <row r="915" spans="2:28" ht="12.5" x14ac:dyDescent="0.25"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</row>
    <row r="916" spans="2:28" ht="12.5" x14ac:dyDescent="0.25"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</row>
    <row r="917" spans="2:28" ht="12.5" x14ac:dyDescent="0.25"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</row>
    <row r="918" spans="2:28" ht="12.5" x14ac:dyDescent="0.25"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</row>
    <row r="919" spans="2:28" ht="12.5" x14ac:dyDescent="0.25"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</row>
    <row r="920" spans="2:28" ht="12.5" x14ac:dyDescent="0.25"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</row>
    <row r="921" spans="2:28" ht="12.5" x14ac:dyDescent="0.25"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</row>
    <row r="922" spans="2:28" ht="12.5" x14ac:dyDescent="0.25"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</row>
    <row r="923" spans="2:28" ht="12.5" x14ac:dyDescent="0.25"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</row>
    <row r="924" spans="2:28" ht="12.5" x14ac:dyDescent="0.25"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</row>
    <row r="925" spans="2:28" ht="12.5" x14ac:dyDescent="0.25"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</row>
    <row r="926" spans="2:28" ht="12.5" x14ac:dyDescent="0.25"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</row>
    <row r="927" spans="2:28" ht="12.5" x14ac:dyDescent="0.25"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</row>
    <row r="928" spans="2:28" ht="12.5" x14ac:dyDescent="0.25"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</row>
    <row r="929" spans="2:28" ht="12.5" x14ac:dyDescent="0.25"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</row>
    <row r="930" spans="2:28" ht="12.5" x14ac:dyDescent="0.25"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</row>
    <row r="931" spans="2:28" ht="12.5" x14ac:dyDescent="0.25"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</row>
    <row r="932" spans="2:28" ht="12.5" x14ac:dyDescent="0.25"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</row>
    <row r="933" spans="2:28" ht="12.5" x14ac:dyDescent="0.25"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</row>
    <row r="934" spans="2:28" ht="12.5" x14ac:dyDescent="0.25"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</row>
    <row r="935" spans="2:28" ht="12.5" x14ac:dyDescent="0.25"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</row>
    <row r="936" spans="2:28" ht="12.5" x14ac:dyDescent="0.25"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</row>
    <row r="937" spans="2:28" ht="12.5" x14ac:dyDescent="0.25"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</row>
    <row r="938" spans="2:28" ht="12.5" x14ac:dyDescent="0.25"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</row>
    <row r="939" spans="2:28" ht="12.5" x14ac:dyDescent="0.25"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</row>
    <row r="940" spans="2:28" ht="12.5" x14ac:dyDescent="0.25"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</row>
    <row r="941" spans="2:28" ht="12.5" x14ac:dyDescent="0.25"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</row>
    <row r="942" spans="2:28" ht="12.5" x14ac:dyDescent="0.25"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</row>
    <row r="943" spans="2:28" ht="12.5" x14ac:dyDescent="0.25"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</row>
    <row r="944" spans="2:28" ht="12.5" x14ac:dyDescent="0.25"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</row>
    <row r="945" spans="2:28" ht="12.5" x14ac:dyDescent="0.25"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</row>
    <row r="946" spans="2:28" ht="12.5" x14ac:dyDescent="0.25"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</row>
    <row r="947" spans="2:28" ht="12.5" x14ac:dyDescent="0.25"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</row>
    <row r="948" spans="2:28" ht="12.5" x14ac:dyDescent="0.25"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</row>
    <row r="949" spans="2:28" ht="12.5" x14ac:dyDescent="0.25"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</row>
    <row r="950" spans="2:28" ht="12.5" x14ac:dyDescent="0.25"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</row>
    <row r="951" spans="2:28" ht="12.5" x14ac:dyDescent="0.25"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</row>
    <row r="952" spans="2:28" ht="12.5" x14ac:dyDescent="0.25"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</row>
    <row r="953" spans="2:28" ht="12.5" x14ac:dyDescent="0.25"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</row>
    <row r="954" spans="2:28" ht="12.5" x14ac:dyDescent="0.25"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</row>
    <row r="955" spans="2:28" ht="12.5" x14ac:dyDescent="0.25"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</row>
    <row r="956" spans="2:28" ht="12.5" x14ac:dyDescent="0.25"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</row>
    <row r="957" spans="2:28" ht="12.5" x14ac:dyDescent="0.25"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</row>
    <row r="958" spans="2:28" ht="12.5" x14ac:dyDescent="0.25"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</row>
    <row r="959" spans="2:28" ht="12.5" x14ac:dyDescent="0.25"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</row>
    <row r="960" spans="2:28" ht="12.5" x14ac:dyDescent="0.25"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</row>
    <row r="961" spans="2:28" ht="12.5" x14ac:dyDescent="0.25"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</row>
    <row r="962" spans="2:28" ht="12.5" x14ac:dyDescent="0.25"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</row>
    <row r="963" spans="2:28" ht="12.5" x14ac:dyDescent="0.25"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</row>
    <row r="964" spans="2:28" ht="12.5" x14ac:dyDescent="0.25"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</row>
    <row r="965" spans="2:28" ht="12.5" x14ac:dyDescent="0.25"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</row>
    <row r="966" spans="2:28" ht="12.5" x14ac:dyDescent="0.25"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</row>
    <row r="967" spans="2:28" ht="12.5" x14ac:dyDescent="0.25"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</row>
    <row r="968" spans="2:28" ht="12.5" x14ac:dyDescent="0.25"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</row>
    <row r="969" spans="2:28" ht="12.5" x14ac:dyDescent="0.25"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</row>
    <row r="970" spans="2:28" ht="12.5" x14ac:dyDescent="0.25"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</row>
    <row r="971" spans="2:28" ht="12.5" x14ac:dyDescent="0.25"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</row>
    <row r="972" spans="2:28" ht="12.5" x14ac:dyDescent="0.25"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</row>
    <row r="973" spans="2:28" ht="12.5" x14ac:dyDescent="0.25"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</row>
    <row r="974" spans="2:28" ht="12.5" x14ac:dyDescent="0.25"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</row>
    <row r="975" spans="2:28" ht="12.5" x14ac:dyDescent="0.25"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</row>
    <row r="976" spans="2:28" ht="12.5" x14ac:dyDescent="0.25"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</row>
    <row r="977" spans="2:28" ht="12.5" x14ac:dyDescent="0.25"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</row>
    <row r="978" spans="2:28" ht="12.5" x14ac:dyDescent="0.25"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</row>
    <row r="979" spans="2:28" ht="12.5" x14ac:dyDescent="0.25"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</row>
    <row r="980" spans="2:28" ht="12.5" x14ac:dyDescent="0.25"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</row>
    <row r="981" spans="2:28" ht="12.5" x14ac:dyDescent="0.25"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</row>
    <row r="982" spans="2:28" ht="12.5" x14ac:dyDescent="0.25"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</row>
    <row r="983" spans="2:28" ht="12.5" x14ac:dyDescent="0.25"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</row>
    <row r="984" spans="2:28" ht="12.5" x14ac:dyDescent="0.25"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</row>
    <row r="985" spans="2:28" ht="12.5" x14ac:dyDescent="0.25"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</row>
    <row r="986" spans="2:28" ht="12.5" x14ac:dyDescent="0.25"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</row>
    <row r="987" spans="2:28" ht="12.5" x14ac:dyDescent="0.25"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</row>
    <row r="988" spans="2:28" ht="12.5" x14ac:dyDescent="0.25"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</row>
    <row r="989" spans="2:28" ht="12.5" x14ac:dyDescent="0.25"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</row>
    <row r="990" spans="2:28" ht="12.5" x14ac:dyDescent="0.25"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</row>
    <row r="991" spans="2:28" ht="12.5" x14ac:dyDescent="0.25"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</row>
    <row r="992" spans="2:28" ht="12.5" x14ac:dyDescent="0.25"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</row>
    <row r="993" spans="2:28" ht="12.5" x14ac:dyDescent="0.25"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</row>
    <row r="994" spans="2:28" ht="12.5" x14ac:dyDescent="0.25"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</row>
    <row r="995" spans="2:28" ht="12.5" x14ac:dyDescent="0.25"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</row>
  </sheetData>
  <sheetProtection algorithmName="SHA-512" hashValue="pD9rKJjIM2/fEjH3yGq6MXi26ClXkJX5LMTY8/kyD4LF/vztnW+461m2fnPVNEkew5aP8VDI+WGHdfIDtBbeQg==" saltValue="crkpchBfxhpiQ6EEE6rJkQ==" spinCount="100000" sheet="1" objects="1" scenarios="1"/>
  <mergeCells count="23">
    <mergeCell ref="B124:B132"/>
    <mergeCell ref="B77:B78"/>
    <mergeCell ref="B79:B87"/>
    <mergeCell ref="B90:B94"/>
    <mergeCell ref="C96:H96"/>
    <mergeCell ref="B96:B97"/>
    <mergeCell ref="B98:B106"/>
    <mergeCell ref="B108:B110"/>
    <mergeCell ref="B111:B119"/>
    <mergeCell ref="B121:B123"/>
    <mergeCell ref="B38:B46"/>
    <mergeCell ref="B48:B50"/>
    <mergeCell ref="B51:B59"/>
    <mergeCell ref="B61:B63"/>
    <mergeCell ref="B64:B72"/>
    <mergeCell ref="B36:B37"/>
    <mergeCell ref="C36:H36"/>
    <mergeCell ref="B2:B4"/>
    <mergeCell ref="B6:B8"/>
    <mergeCell ref="B17:B18"/>
    <mergeCell ref="B19:B27"/>
    <mergeCell ref="B30:B34"/>
    <mergeCell ref="B10:B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2D5964902D9BC449809FA93A5C08107" ma:contentTypeVersion="20" ma:contentTypeDescription="Create a new document." ma:contentTypeScope="" ma:versionID="2c7a48fb07239f9fd1b9d2d10be34f43">
  <xsd:schema xmlns:xsd="http://www.w3.org/2001/XMLSchema" xmlns:xs="http://www.w3.org/2001/XMLSchema" xmlns:p="http://schemas.microsoft.com/office/2006/metadata/properties" xmlns:ns1="http://schemas.microsoft.com/sharepoint/v3" xmlns:ns2="b6249b21-fd69-4156-ad2e-7c0027e6d006" xmlns:ns3="f6f9d6b5-d000-4318-bd61-d3da42f33ab9" targetNamespace="http://schemas.microsoft.com/office/2006/metadata/properties" ma:root="true" ma:fieldsID="1f2d2553cc2f86bca5bab1b93343bec6" ns1:_="" ns2:_="" ns3:_="">
    <xsd:import namespace="http://schemas.microsoft.com/sharepoint/v3"/>
    <xsd:import namespace="b6249b21-fd69-4156-ad2e-7c0027e6d006"/>
    <xsd:import namespace="f6f9d6b5-d000-4318-bd61-d3da42f33a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EventHashCode" minOccurs="0"/>
                <xsd:element ref="ns2:MediaServiceGenerationTim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249b21-fd69-4156-ad2e-7c0027e6d0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Location" ma:index="14" nillable="true" ma:displayName="MediaServiceLocation" ma:description="" ma:internalName="MediaServiceLocation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OCR" ma:index="19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87b7fe02-2fdb-4a48-a915-837973109de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f9d6b5-d000-4318-bd61-d3da42f33a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3236923-9a14-4898-b875-1cad3aa6e97f}" ma:internalName="TaxCatchAll" ma:showField="CatchAllData" ma:web="f6f9d6b5-d000-4318-bd61-d3da42f33a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b6249b21-fd69-4156-ad2e-7c0027e6d006">
      <Terms xmlns="http://schemas.microsoft.com/office/infopath/2007/PartnerControls"/>
    </lcf76f155ced4ddcb4097134ff3c332f>
    <_ip_UnifiedCompliancePolicyProperties xmlns="http://schemas.microsoft.com/sharepoint/v3" xsi:nil="true"/>
    <TaxCatchAll xmlns="f6f9d6b5-d000-4318-bd61-d3da42f33ab9" xsi:nil="true"/>
  </documentManagement>
</p:properties>
</file>

<file path=customXml/itemProps1.xml><?xml version="1.0" encoding="utf-8"?>
<ds:datastoreItem xmlns:ds="http://schemas.openxmlformats.org/officeDocument/2006/customXml" ds:itemID="{E30044D2-CED5-4793-A3B2-C1B0879AE3D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6AEFB30-F395-4B0B-9506-A222ABD492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b6249b21-fd69-4156-ad2e-7c0027e6d006"/>
    <ds:schemaRef ds:uri="f6f9d6b5-d000-4318-bd61-d3da42f33a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D6DCAC2-5477-477E-9DA9-3799DBD82224}">
  <ds:schemaRefs>
    <ds:schemaRef ds:uri="http://www.w3.org/XML/1998/namespace"/>
    <ds:schemaRef ds:uri="http://schemas.microsoft.com/office/2006/documentManagement/types"/>
    <ds:schemaRef ds:uri="http://schemas.microsoft.com/sharepoint/v3"/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metadata/properties"/>
    <ds:schemaRef ds:uri="f6f9d6b5-d000-4318-bd61-d3da42f33ab9"/>
    <ds:schemaRef ds:uri="b6249b21-fd69-4156-ad2e-7c0027e6d006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Nicola Kellett</cp:lastModifiedBy>
  <dcterms:created xsi:type="dcterms:W3CDTF">2025-02-12T19:28:45Z</dcterms:created>
  <dcterms:modified xsi:type="dcterms:W3CDTF">2025-03-25T16:45:48Z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0x01010052D5964902D9BC449809FA93A5C08107</vt:lpwstr>
  </property>
  <property fmtid="{D5CDD505-2E9C-101B-9397-08002B2CF9AE}" pid="3" name="MediaServiceImageTags">
    <vt:lpwstr/>
  </property>
</Properties>
</file>